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304d81e69c07628/茂夫/横浜野球連盟財務部/市大会/"/>
    </mc:Choice>
  </mc:AlternateContent>
  <xr:revisionPtr revIDLastSave="8" documentId="14_{12C0E64A-4169-45E8-B3AE-A1C1E7B80F82}" xr6:coauthVersionLast="47" xr6:coauthVersionMax="47" xr10:uidLastSave="{F44EF02D-F236-4DD3-BA40-75EA627EDD6D}"/>
  <bookViews>
    <workbookView xWindow="-108" yWindow="-108" windowWidth="23256" windowHeight="12456" xr2:uid="{00000000-000D-0000-FFFF-FFFF00000000}"/>
  </bookViews>
  <sheets>
    <sheet name="市大会" sheetId="1" r:id="rId1"/>
    <sheet name="大会名等 " sheetId="5" state="hidden" r:id="rId2"/>
    <sheet name="Sheet2" sheetId="2" state="hidden" r:id="rId3"/>
    <sheet name="Sheet3" sheetId="3" state="hidden" r:id="rId4"/>
  </sheets>
  <definedNames>
    <definedName name="_xlnm.Print_Area" localSheetId="0">市大会!$A$1:$AO$57</definedName>
    <definedName name="表１班" localSheetId="1">'大会名等 '!#REF!</definedName>
    <definedName name="表１班">#REF!</definedName>
    <definedName name="表２班" localSheetId="1">'大会名等 '!#REF!</definedName>
    <definedName name="表２班">#REF!</definedName>
    <definedName name="表３班" localSheetId="1">'大会名等 '!#REF!</definedName>
    <definedName name="表３班">#REF!</definedName>
    <definedName name="表４班" localSheetId="1">'大会名等 '!#REF!</definedName>
    <definedName name="表４班">#REF!</definedName>
    <definedName name="表５班" localSheetId="1">'大会名等 '!#REF!</definedName>
    <definedName name="表５班">#REF!</definedName>
    <definedName name="表６班" localSheetId="1">'大会名等 '!#REF!</definedName>
    <definedName name="表６班">#REF!</definedName>
    <definedName name="表市連等" localSheetId="1">'大会名等 '!#REF!</definedName>
    <definedName name="表市連等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9" i="1" l="1"/>
  <c r="AH9" i="1"/>
  <c r="AA9" i="1"/>
  <c r="R9" i="1"/>
  <c r="I9" i="1"/>
  <c r="AG16" i="1"/>
  <c r="AK16" i="1" s="1"/>
  <c r="B5" i="5" l="1"/>
  <c r="B6" i="5"/>
  <c r="D6" i="5" s="1"/>
  <c r="F55" i="1"/>
  <c r="H55" i="1"/>
  <c r="Y55" i="1"/>
  <c r="AG18" i="1"/>
  <c r="AK18" i="1" s="1"/>
  <c r="AG19" i="1"/>
  <c r="AK19" i="1" s="1"/>
  <c r="AG20" i="1"/>
  <c r="AK20" i="1" s="1"/>
  <c r="AG21" i="1"/>
  <c r="AK21" i="1" s="1"/>
  <c r="AG22" i="1"/>
  <c r="AK22" i="1" s="1"/>
  <c r="AG23" i="1"/>
  <c r="AK23" i="1" s="1"/>
  <c r="AG24" i="1"/>
  <c r="AK24" i="1" s="1"/>
  <c r="AG25" i="1"/>
  <c r="AK25" i="1" s="1"/>
  <c r="AG26" i="1"/>
  <c r="AK26" i="1" s="1"/>
  <c r="AG27" i="1"/>
  <c r="AK27" i="1" s="1"/>
  <c r="AG28" i="1"/>
  <c r="AK28" i="1" s="1"/>
  <c r="AG29" i="1"/>
  <c r="AK29" i="1" s="1"/>
  <c r="AG30" i="1"/>
  <c r="AK30" i="1" s="1"/>
  <c r="AG31" i="1"/>
  <c r="AK31" i="1" s="1"/>
  <c r="AG32" i="1"/>
  <c r="AK32" i="1" s="1"/>
  <c r="AG33" i="1"/>
  <c r="AK33" i="1" s="1"/>
  <c r="AG34" i="1"/>
  <c r="AK34" i="1" s="1"/>
  <c r="AG35" i="1"/>
  <c r="AK35" i="1" s="1"/>
  <c r="AG36" i="1"/>
  <c r="AK36" i="1" s="1"/>
  <c r="AG37" i="1"/>
  <c r="AK37" i="1" s="1"/>
  <c r="AG38" i="1"/>
  <c r="AK38" i="1" s="1"/>
  <c r="AG39" i="1"/>
  <c r="AK39" i="1" s="1"/>
  <c r="AG40" i="1"/>
  <c r="AK40" i="1" s="1"/>
  <c r="D8" i="5" l="1"/>
  <c r="G8" i="5" s="1"/>
  <c r="D7" i="5"/>
  <c r="D11" i="5"/>
  <c r="G11" i="5" s="1"/>
  <c r="D10" i="5"/>
  <c r="G10" i="5" s="1"/>
  <c r="E7" i="5"/>
  <c r="E6" i="5"/>
  <c r="G6" i="5" s="1"/>
  <c r="G7" i="5" l="1"/>
  <c r="AG17" i="1" l="1"/>
  <c r="AK17" i="1" s="1"/>
</calcChain>
</file>

<file path=xl/sharedStrings.xml><?xml version="1.0" encoding="utf-8"?>
<sst xmlns="http://schemas.openxmlformats.org/spreadsheetml/2006/main" count="111" uniqueCount="110">
  <si>
    <t>背番号</t>
    <rPh sb="0" eb="3">
      <t>セバンゴウ</t>
    </rPh>
    <phoneticPr fontId="1"/>
  </si>
  <si>
    <t>番号</t>
    <rPh sb="0" eb="2">
      <t>バンゴウ</t>
    </rPh>
    <phoneticPr fontId="1"/>
  </si>
  <si>
    <t>１０</t>
  </si>
  <si>
    <t>１</t>
    <phoneticPr fontId="1"/>
  </si>
  <si>
    <t>２</t>
    <phoneticPr fontId="1"/>
  </si>
  <si>
    <t>３</t>
  </si>
  <si>
    <t>４</t>
  </si>
  <si>
    <t>５</t>
  </si>
  <si>
    <t>６</t>
  </si>
  <si>
    <t>７</t>
  </si>
  <si>
    <t>８</t>
  </si>
  <si>
    <t>９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</si>
  <si>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</si>
  <si>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</si>
  <si>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</si>
  <si>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</si>
  <si>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</si>
  <si>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</si>
  <si>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</si>
  <si>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</si>
  <si>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</si>
  <si>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</si>
  <si>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</si>
  <si>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</si>
  <si>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</si>
  <si>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</si>
  <si>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氏　　　名</t>
    <rPh sb="0" eb="1">
      <t>シ</t>
    </rPh>
    <rPh sb="4" eb="5">
      <t>メイ</t>
    </rPh>
    <phoneticPr fontId="1"/>
  </si>
  <si>
    <t>年　齢</t>
    <rPh sb="0" eb="1">
      <t>トシ</t>
    </rPh>
    <rPh sb="2" eb="3">
      <t>ヨワイ</t>
    </rPh>
    <phoneticPr fontId="1"/>
  </si>
  <si>
    <t>年度</t>
    <rPh sb="0" eb="2">
      <t>ネンド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</si>
  <si>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</si>
  <si>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</si>
  <si>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</si>
  <si>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</si>
  <si>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</si>
  <si>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</si>
  <si>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性別</t>
    <rPh sb="0" eb="2">
      <t>セイベツ</t>
    </rPh>
    <phoneticPr fontId="1"/>
  </si>
  <si>
    <t>位　置</t>
    <rPh sb="0" eb="1">
      <t>クライ</t>
    </rPh>
    <rPh sb="2" eb="3">
      <t>オキ</t>
    </rPh>
    <phoneticPr fontId="1"/>
  </si>
  <si>
    <t>生年月日 (西暦)</t>
    <rPh sb="0" eb="2">
      <t>セイネン</t>
    </rPh>
    <rPh sb="2" eb="4">
      <t>ガッピ</t>
    </rPh>
    <rPh sb="6" eb="8">
      <t>セイレキ</t>
    </rPh>
    <phoneticPr fontId="1"/>
  </si>
  <si>
    <t>YYYY / MM / DD</t>
    <phoneticPr fontId="1"/>
  </si>
  <si>
    <t>セ　イ</t>
    <phoneticPr fontId="1"/>
  </si>
  <si>
    <t>メ　イ</t>
    <phoneticPr fontId="1"/>
  </si>
  <si>
    <t>フ　リ　ガ　ナ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</si>
  <si>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</si>
  <si>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</si>
  <si>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</si>
  <si>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⑤</t>
    <phoneticPr fontId="1"/>
  </si>
  <si>
    <t>本参加申込書に記載の個人情報は、大会運営及び公益財団法人全日本軟式野球連盟の選手登録･管理に限り使用します。</t>
    <rPh sb="0" eb="1">
      <t>ホン</t>
    </rPh>
    <rPh sb="1" eb="3">
      <t>サンカ</t>
    </rPh>
    <rPh sb="3" eb="6">
      <t>モウシコミショ</t>
    </rPh>
    <rPh sb="7" eb="9">
      <t>キサイ</t>
    </rPh>
    <rPh sb="10" eb="12">
      <t>コジン</t>
    </rPh>
    <rPh sb="12" eb="14">
      <t>ジョウホウ</t>
    </rPh>
    <rPh sb="16" eb="18">
      <t>タイカイ</t>
    </rPh>
    <rPh sb="18" eb="20">
      <t>ウンエイ</t>
    </rPh>
    <rPh sb="20" eb="21">
      <t>オヨ</t>
    </rPh>
    <rPh sb="22" eb="24">
      <t>コウエキ</t>
    </rPh>
    <rPh sb="24" eb="26">
      <t>ザイダン</t>
    </rPh>
    <rPh sb="26" eb="28">
      <t>ホウジン</t>
    </rPh>
    <rPh sb="28" eb="31">
      <t>ゼンニホン</t>
    </rPh>
    <rPh sb="31" eb="33">
      <t>ナンシキ</t>
    </rPh>
    <rPh sb="33" eb="35">
      <t>ヤキュウ</t>
    </rPh>
    <rPh sb="35" eb="37">
      <t>レンメイ</t>
    </rPh>
    <rPh sb="38" eb="40">
      <t>センシュ</t>
    </rPh>
    <rPh sb="40" eb="42">
      <t>トウロク</t>
    </rPh>
    <rPh sb="43" eb="45">
      <t>カンリ</t>
    </rPh>
    <rPh sb="46" eb="47">
      <t>カギ</t>
    </rPh>
    <rPh sb="48" eb="50">
      <t>シヨウ</t>
    </rPh>
    <phoneticPr fontId="1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</si>
  <si>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ナ</t>
    </rPh>
    <rPh sb="15" eb="16">
      <t>ボ</t>
    </rPh>
    <phoneticPr fontId="1"/>
  </si>
  <si>
    <t>支部名</t>
    <rPh sb="0" eb="3">
      <t>シブメイ</t>
    </rPh>
    <phoneticPr fontId="1"/>
  </si>
  <si>
    <t>２５</t>
    <phoneticPr fontId="1"/>
  </si>
  <si>
    <t>令和</t>
    <rPh sb="0" eb="2">
      <t>レイワ</t>
    </rPh>
    <phoneticPr fontId="1"/>
  </si>
  <si>
    <t>支部長氏名：</t>
    <rPh sb="0" eb="5">
      <t>シブチョウシメイ</t>
    </rPh>
    <phoneticPr fontId="1"/>
  </si>
  <si>
    <t>（自署又は記名・押印）</t>
    <rPh sb="1" eb="3">
      <t>ジショ</t>
    </rPh>
    <rPh sb="3" eb="4">
      <t>マタ</t>
    </rPh>
    <rPh sb="5" eb="7">
      <t>キメイ</t>
    </rPh>
    <rPh sb="8" eb="10">
      <t>オウイン</t>
    </rPh>
    <phoneticPr fontId="1"/>
  </si>
  <si>
    <t>上記のチームは、大会規程に適格と認め、参加申込をいたします。</t>
    <rPh sb="0" eb="2">
      <t>ジョウキ</t>
    </rPh>
    <rPh sb="8" eb="10">
      <t>タイカイ</t>
    </rPh>
    <rPh sb="10" eb="12">
      <t>キテイ</t>
    </rPh>
    <rPh sb="19" eb="21">
      <t>サンカ</t>
    </rPh>
    <rPh sb="21" eb="23">
      <t>モウシコミ</t>
    </rPh>
    <phoneticPr fontId="1"/>
  </si>
  <si>
    <t>監督会議で説明を受けた事項はチーム内の選手に伝え、説明事項を順守するようにしてください。</t>
    <rPh sb="0" eb="4">
      <t>カントクカイギ</t>
    </rPh>
    <rPh sb="5" eb="7">
      <t>セツメイ</t>
    </rPh>
    <rPh sb="8" eb="9">
      <t>ウ</t>
    </rPh>
    <rPh sb="11" eb="13">
      <t>ジコウ</t>
    </rPh>
    <rPh sb="17" eb="18">
      <t>ナイ</t>
    </rPh>
    <rPh sb="19" eb="21">
      <t>センシュ</t>
    </rPh>
    <rPh sb="22" eb="23">
      <t>ツタ</t>
    </rPh>
    <rPh sb="25" eb="27">
      <t>セツメイ</t>
    </rPh>
    <rPh sb="27" eb="29">
      <t>ジコウ</t>
    </rPh>
    <rPh sb="30" eb="32">
      <t>ジュンシュ</t>
    </rPh>
    <phoneticPr fontId="1"/>
  </si>
  <si>
    <t>選手の不正登録が判明した場合、チーム及びその登録支部の責任とします。</t>
    <rPh sb="0" eb="2">
      <t>センシュ</t>
    </rPh>
    <rPh sb="3" eb="7">
      <t>フセイトウロク</t>
    </rPh>
    <rPh sb="8" eb="10">
      <t>ハンメイ</t>
    </rPh>
    <rPh sb="12" eb="14">
      <t>バアイ</t>
    </rPh>
    <rPh sb="18" eb="19">
      <t>オヨ</t>
    </rPh>
    <rPh sb="22" eb="26">
      <t>トウロクシブ</t>
    </rPh>
    <rPh sb="27" eb="29">
      <t>セキニン</t>
    </rPh>
    <phoneticPr fontId="1"/>
  </si>
  <si>
    <t>横浜野球連盟</t>
    <rPh sb="0" eb="6">
      <t>ヨコハマヤキュウレンメイ</t>
    </rPh>
    <phoneticPr fontId="1"/>
  </si>
  <si>
    <t>備　考</t>
    <rPh sb="0" eb="1">
      <t>ビ</t>
    </rPh>
    <rPh sb="2" eb="3">
      <t>コウ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</si>
  <si>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</si>
  <si>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</si>
  <si>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回数１</t>
    <rPh sb="0" eb="2">
      <t>カイスウ</t>
    </rPh>
    <phoneticPr fontId="1"/>
  </si>
  <si>
    <t>回数２</t>
    <rPh sb="0" eb="2">
      <t>カイスウ</t>
    </rPh>
    <phoneticPr fontId="1"/>
  </si>
  <si>
    <t>大会名</t>
    <rPh sb="0" eb="3">
      <t>タイカイメイ</t>
    </rPh>
    <phoneticPr fontId="1"/>
  </si>
  <si>
    <t>大会略称</t>
    <rPh sb="0" eb="4">
      <t>タイカイリャクショウ</t>
    </rPh>
    <phoneticPr fontId="1"/>
  </si>
  <si>
    <t>関東少年・全日本少年</t>
    <rPh sb="0" eb="4">
      <t>カントウショウネン</t>
    </rPh>
    <rPh sb="5" eb="10">
      <t>ゼンニホンショウネン</t>
    </rPh>
    <phoneticPr fontId="1"/>
  </si>
  <si>
    <t>関東少年新人戦・全日本少年</t>
    <rPh sb="0" eb="7">
      <t>カントウショウネンシンジンセン</t>
    </rPh>
    <rPh sb="8" eb="13">
      <t>ゼンニホンショウネン</t>
    </rPh>
    <phoneticPr fontId="1"/>
  </si>
  <si>
    <t>横浜市少年（中学生）</t>
    <rPh sb="0" eb="5">
      <t>ヨコハマシショウネン</t>
    </rPh>
    <rPh sb="6" eb="9">
      <t>チュウガクセイ</t>
    </rPh>
    <phoneticPr fontId="1"/>
  </si>
  <si>
    <t>【</t>
    <phoneticPr fontId="1"/>
  </si>
  <si>
    <t>大会名：</t>
    <rPh sb="0" eb="3">
      <t>タイカイメイ</t>
    </rPh>
    <phoneticPr fontId="1"/>
  </si>
  <si>
    <t>大会参加申込書を監督会議において、２部提出してください。　（１部：原本、１部：コピー可）</t>
    <rPh sb="0" eb="2">
      <t>タイカイ</t>
    </rPh>
    <rPh sb="2" eb="4">
      <t>サンカ</t>
    </rPh>
    <rPh sb="4" eb="7">
      <t>モウシコミショ</t>
    </rPh>
    <rPh sb="8" eb="12">
      <t>カントクカイギ</t>
    </rPh>
    <rPh sb="18" eb="19">
      <t>ブ</t>
    </rPh>
    <rPh sb="19" eb="21">
      <t>テイシュツ</t>
    </rPh>
    <rPh sb="31" eb="32">
      <t>ブ</t>
    </rPh>
    <rPh sb="33" eb="35">
      <t>ゲンポン</t>
    </rPh>
    <rPh sb="37" eb="38">
      <t>ブ</t>
    </rPh>
    <rPh sb="42" eb="43">
      <t>カ</t>
    </rPh>
    <phoneticPr fontId="1"/>
  </si>
  <si>
    <t>構成員ＩＤ</t>
    <rPh sb="0" eb="2">
      <t>コウセイ</t>
    </rPh>
    <rPh sb="2" eb="3">
      <t>イン</t>
    </rPh>
    <phoneticPr fontId="1"/>
  </si>
  <si>
    <t>支部</t>
    <rPh sb="0" eb="2">
      <t>シブ</t>
    </rPh>
    <phoneticPr fontId="1"/>
  </si>
  <si>
    <t>投げ方</t>
    <rPh sb="0" eb="1">
      <t>ナ</t>
    </rPh>
    <rPh sb="2" eb="3">
      <t>カタ</t>
    </rPh>
    <phoneticPr fontId="1"/>
  </si>
  <si>
    <t>打ち方</t>
    <rPh sb="0" eb="1">
      <t>ウ</t>
    </rPh>
    <rPh sb="2" eb="3">
      <t>カタ</t>
    </rPh>
    <phoneticPr fontId="1"/>
  </si>
  <si>
    <t>チームＩＤ</t>
    <phoneticPr fontId="1"/>
  </si>
  <si>
    <t>】</t>
    <phoneticPr fontId="1"/>
  </si>
  <si>
    <t>チーム名</t>
    <rPh sb="3" eb="4">
      <t>メイ</t>
    </rPh>
    <phoneticPr fontId="1"/>
  </si>
  <si>
    <t>（フリガナ）</t>
    <phoneticPr fontId="1"/>
  </si>
  <si>
    <t>０７</t>
  </si>
  <si>
    <t>支 部</t>
    <rPh sb="0" eb="1">
      <t>シ</t>
    </rPh>
    <rPh sb="2" eb="3">
      <t>ブ</t>
    </rPh>
    <phoneticPr fontId="1"/>
  </si>
  <si>
    <t>支  部  名　：</t>
    <rPh sb="0" eb="1">
      <t>シ</t>
    </rPh>
    <rPh sb="3" eb="4">
      <t>ブ</t>
    </rPh>
    <rPh sb="6" eb="7">
      <t>ナ</t>
    </rPh>
    <phoneticPr fontId="1"/>
  </si>
  <si>
    <t>殿</t>
    <rPh sb="0" eb="1">
      <t>トノ</t>
    </rPh>
    <phoneticPr fontId="1"/>
  </si>
  <si>
    <t>山　口　　宏</t>
    <rPh sb="0" eb="1">
      <t>ヤマ</t>
    </rPh>
    <rPh sb="2" eb="3">
      <t>クチ</t>
    </rPh>
    <rPh sb="5" eb="6">
      <t>ヒロシ</t>
    </rPh>
    <phoneticPr fontId="1"/>
  </si>
  <si>
    <t>会　長</t>
    <rPh sb="0" eb="1">
      <t>カイ</t>
    </rPh>
    <rPh sb="2" eb="3">
      <t>チョウ</t>
    </rPh>
    <phoneticPr fontId="1"/>
  </si>
  <si>
    <t>横浜市大会参加申込書　【少年・学童】</t>
    <rPh sb="0" eb="5">
      <t>ヨコハマシタイカイ</t>
    </rPh>
    <rPh sb="5" eb="10">
      <t>サンカモウシコミショ</t>
    </rPh>
    <rPh sb="12" eb="14">
      <t>ショウネン</t>
    </rPh>
    <rPh sb="15" eb="17">
      <t>ガクドウ</t>
    </rPh>
    <phoneticPr fontId="1"/>
  </si>
  <si>
    <t>学年</t>
    <rPh sb="0" eb="2">
      <t>ガクネン</t>
    </rPh>
    <phoneticPr fontId="1"/>
  </si>
  <si>
    <t>10</t>
    <phoneticPr fontId="1"/>
  </si>
  <si>
    <t>役職名</t>
    <rPh sb="0" eb="3">
      <t>ヤクショクメイ</t>
    </rPh>
    <phoneticPr fontId="1"/>
  </si>
  <si>
    <t>氏　名</t>
    <rPh sb="0" eb="1">
      <t>シ</t>
    </rPh>
    <rPh sb="2" eb="3">
      <t>ナ</t>
    </rPh>
    <phoneticPr fontId="1"/>
  </si>
  <si>
    <t>構成員ＩＤ</t>
    <rPh sb="0" eb="3">
      <t>コウセイイン</t>
    </rPh>
    <phoneticPr fontId="1"/>
  </si>
  <si>
    <t>学校名</t>
    <rPh sb="0" eb="3">
      <t>ガッコウメイ</t>
    </rPh>
    <phoneticPr fontId="1"/>
  </si>
  <si>
    <t>カナ氏名</t>
    <rPh sb="2" eb="4">
      <t>シメイ</t>
    </rPh>
    <phoneticPr fontId="1"/>
  </si>
  <si>
    <t>監督 背番号【30】</t>
    <rPh sb="0" eb="2">
      <t>カントク</t>
    </rPh>
    <rPh sb="3" eb="6">
      <t>セバンゴウ</t>
    </rPh>
    <phoneticPr fontId="1"/>
  </si>
  <si>
    <t>コーチ 背番号【29】</t>
    <rPh sb="4" eb="7">
      <t>セバンゴウ</t>
    </rPh>
    <phoneticPr fontId="1"/>
  </si>
  <si>
    <t>コーチ 背番号【28】</t>
    <rPh sb="4" eb="7">
      <t>セバンゴウ</t>
    </rPh>
    <phoneticPr fontId="1"/>
  </si>
  <si>
    <t>マネージャー</t>
    <phoneticPr fontId="1"/>
  </si>
  <si>
    <t>スコアラー</t>
    <phoneticPr fontId="1"/>
  </si>
  <si>
    <t>野球ねっと担当者</t>
    <rPh sb="0" eb="2">
      <t>ヤキュウ</t>
    </rPh>
    <rPh sb="5" eb="8">
      <t>タントウシャ</t>
    </rPh>
    <phoneticPr fontId="1"/>
  </si>
  <si>
    <t>チーム責任者</t>
    <rPh sb="3" eb="6">
      <t>セキニンシャ</t>
    </rPh>
    <phoneticPr fontId="1"/>
  </si>
  <si>
    <t>登録アドレス</t>
    <rPh sb="0" eb="2">
      <t>トウロク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</si>
  <si>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</si>
  <si>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</si>
  <si>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</si>
  <si>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</si>
  <si>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</si>
  <si>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背番号は０番～９９番で昇順（若番から順）に記入してください。（００番は使用できません。主将は１０番としてください。）</t>
    <rPh sb="0" eb="3">
      <t>セバンゴウ</t>
    </rPh>
    <rPh sb="5" eb="6">
      <t>バン</t>
    </rPh>
    <rPh sb="9" eb="10">
      <t>バン</t>
    </rPh>
    <rPh sb="11" eb="13">
      <t>ショウジュン</t>
    </rPh>
    <rPh sb="14" eb="15">
      <t>ワカ</t>
    </rPh>
    <rPh sb="15" eb="16">
      <t>バン</t>
    </rPh>
    <rPh sb="18" eb="19">
      <t>ジュン</t>
    </rPh>
    <rPh sb="21" eb="23">
      <t>キニュウ</t>
    </rPh>
    <rPh sb="33" eb="34">
      <t>バン</t>
    </rPh>
    <rPh sb="35" eb="37">
      <t>シヨウ</t>
    </rPh>
    <rPh sb="43" eb="45">
      <t>シュショウ</t>
    </rPh>
    <rPh sb="48" eb="49">
      <t>バン</t>
    </rPh>
    <phoneticPr fontId="1"/>
  </si>
  <si>
    <t>全日本学童</t>
    <rPh sb="0" eb="5">
      <t>ゼンニホンガクドウ</t>
    </rPh>
    <phoneticPr fontId="1"/>
  </si>
  <si>
    <t>横浜市少年（学童）</t>
    <rPh sb="0" eb="5">
      <t>ヨコハマシショウネン</t>
    </rPh>
    <rPh sb="6" eb="8">
      <t>ガクドウ</t>
    </rPh>
    <phoneticPr fontId="1"/>
  </si>
  <si>
    <t>err</t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</si>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</sst>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m&quot;月&quot;dd&quot;日&quot;"/>
    <numFmt numFmtId="177" formatCode="[DBNum3]0"/>
    <numFmt numFmtId="178" formatCode="##"/>
    <numFmt numFmtId="179" formatCode="yyyy/m/d;@"/>
    <numFmt numFmtId="180" formatCode="0000"/>
    <numFmt numFmtId="181" formatCode="00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游明朝"/>
      <family val="1"/>
      <charset val="128"/>
    </font>
    <font>
      <sz val="14"/>
      <name val="游明朝"/>
      <family val="1"/>
      <charset val="128"/>
    </font>
    <font>
      <sz val="12"/>
      <name val="游明朝"/>
      <family val="1"/>
      <charset val="128"/>
    </font>
    <font>
      <sz val="11"/>
      <name val="游明朝"/>
      <family val="1"/>
      <charset val="128"/>
    </font>
    <font>
      <sz val="8"/>
      <name val="游明朝"/>
      <family val="1"/>
      <charset val="128"/>
    </font>
    <font>
      <sz val="10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9"/>
      <name val="游明朝"/>
      <family val="1"/>
      <charset val="128"/>
    </font>
    <font>
      <sz val="13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3" xfId="0" applyBorder="1" applyAlignment="1">
      <alignment horizontal="left" vertical="center"/>
    </xf>
    <xf numFmtId="0" fontId="10" fillId="0" borderId="0" xfId="0" applyFont="1" applyAlignment="1" applyProtection="1">
      <alignment vertical="center" wrapText="1" shrinkToFit="1"/>
      <protection locked="0"/>
    </xf>
    <xf numFmtId="0" fontId="0" fillId="0" borderId="16" xfId="0" applyBorder="1" applyAlignment="1">
      <alignment horizontal="left" vertical="center"/>
    </xf>
    <xf numFmtId="0" fontId="0" fillId="0" borderId="17" xfId="0" applyBorder="1">
      <alignment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8" xfId="0" applyBorder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38" xfId="0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horizontal="center"/>
      <protection locked="0"/>
    </xf>
    <xf numFmtId="14" fontId="5" fillId="0" borderId="0" xfId="0" applyNumberFormat="1" applyFont="1" applyAlignment="1" applyProtection="1">
      <alignment vertical="center" shrinkToFit="1"/>
      <protection locked="0"/>
    </xf>
    <xf numFmtId="49" fontId="5" fillId="0" borderId="42" xfId="0" applyNumberFormat="1" applyFont="1" applyBorder="1" applyAlignment="1" applyProtection="1">
      <alignment horizontal="center" vertical="center"/>
      <protection locked="0"/>
    </xf>
    <xf numFmtId="178" fontId="5" fillId="0" borderId="22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Protection="1">
      <alignment vertical="center"/>
      <protection locked="0"/>
    </xf>
    <xf numFmtId="49" fontId="5" fillId="0" borderId="43" xfId="0" applyNumberFormat="1" applyFont="1" applyBorder="1" applyAlignment="1" applyProtection="1">
      <alignment horizontal="center" vertical="center"/>
      <protection locked="0"/>
    </xf>
    <xf numFmtId="178" fontId="5" fillId="0" borderId="14" xfId="0" applyNumberFormat="1" applyFont="1" applyBorder="1" applyAlignment="1" applyProtection="1">
      <alignment vertical="center" shrinkToFit="1"/>
      <protection locked="0"/>
    </xf>
    <xf numFmtId="49" fontId="5" fillId="0" borderId="58" xfId="0" applyNumberFormat="1" applyFont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 shrinkToFit="1"/>
      <protection locked="0"/>
    </xf>
    <xf numFmtId="178" fontId="5" fillId="0" borderId="54" xfId="0" applyNumberFormat="1" applyFont="1" applyBorder="1" applyAlignment="1" applyProtection="1">
      <alignment vertical="center" shrinkToFit="1"/>
      <protection locked="0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177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 applyProtection="1">
      <alignment horizontal="center" vertical="center" shrinkToFit="1"/>
      <protection locked="0"/>
    </xf>
    <xf numFmtId="178" fontId="5" fillId="0" borderId="0" xfId="0" applyNumberFormat="1" applyFont="1" applyAlignment="1" applyProtection="1">
      <alignment horizontal="center" vertical="center" shrinkToFit="1"/>
      <protection locked="0"/>
    </xf>
    <xf numFmtId="178" fontId="5" fillId="0" borderId="0" xfId="0" applyNumberFormat="1" applyFont="1" applyAlignment="1" applyProtection="1">
      <alignment vertical="center" shrinkToFit="1"/>
      <protection locked="0"/>
    </xf>
    <xf numFmtId="178" fontId="5" fillId="0" borderId="45" xfId="0" applyNumberFormat="1" applyFont="1" applyBorder="1" applyAlignment="1" applyProtection="1">
      <alignment vertical="center" shrinkToFit="1"/>
      <protection locked="0"/>
    </xf>
    <xf numFmtId="49" fontId="5" fillId="0" borderId="33" xfId="0" applyNumberFormat="1" applyFont="1" applyBorder="1" applyAlignment="1" applyProtection="1">
      <alignment horizontal="center" vertical="center" shrinkToFit="1"/>
      <protection locked="0"/>
    </xf>
    <xf numFmtId="176" fontId="5" fillId="0" borderId="33" xfId="0" applyNumberFormat="1" applyFont="1" applyBorder="1" applyAlignment="1" applyProtection="1">
      <alignment horizontal="center" vertical="center" shrinkToFit="1"/>
      <protection locked="0"/>
    </xf>
    <xf numFmtId="176" fontId="5" fillId="0" borderId="56" xfId="0" applyNumberFormat="1" applyFont="1" applyBorder="1" applyAlignment="1" applyProtection="1">
      <alignment horizontal="center" vertical="center" shrinkToFit="1"/>
      <protection locked="0"/>
    </xf>
    <xf numFmtId="178" fontId="5" fillId="0" borderId="33" xfId="0" applyNumberFormat="1" applyFont="1" applyBorder="1" applyAlignment="1" applyProtection="1">
      <alignment vertical="center" shrinkToFit="1"/>
      <protection locked="0"/>
    </xf>
    <xf numFmtId="178" fontId="5" fillId="0" borderId="57" xfId="0" applyNumberFormat="1" applyFont="1" applyBorder="1" applyAlignment="1" applyProtection="1">
      <alignment vertical="center" shrinkToFit="1"/>
      <protection locked="0"/>
    </xf>
    <xf numFmtId="178" fontId="5" fillId="0" borderId="20" xfId="0" applyNumberFormat="1" applyFont="1" applyBorder="1" applyAlignment="1" applyProtection="1">
      <alignment vertical="center" shrinkToFit="1"/>
      <protection locked="0"/>
    </xf>
    <xf numFmtId="178" fontId="5" fillId="0" borderId="48" xfId="0" applyNumberFormat="1" applyFont="1" applyBorder="1" applyAlignment="1" applyProtection="1">
      <alignment vertical="center" shrinkToFit="1"/>
      <protection locked="0"/>
    </xf>
    <xf numFmtId="176" fontId="5" fillId="0" borderId="53" xfId="0" applyNumberFormat="1" applyFont="1" applyBorder="1" applyAlignment="1" applyProtection="1">
      <alignment horizontal="center" vertical="center" shrinkToFit="1"/>
      <protection locked="0"/>
    </xf>
    <xf numFmtId="178" fontId="5" fillId="0" borderId="51" xfId="0" applyNumberFormat="1" applyFont="1" applyBorder="1" applyAlignment="1" applyProtection="1">
      <alignment vertical="center" shrinkToFit="1"/>
      <protection locked="0"/>
    </xf>
    <xf numFmtId="178" fontId="5" fillId="0" borderId="50" xfId="0" applyNumberFormat="1" applyFont="1" applyBorder="1" applyAlignment="1" applyProtection="1">
      <alignment vertical="center" shrinkToFit="1"/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38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78" fontId="5" fillId="0" borderId="12" xfId="0" applyNumberFormat="1" applyFont="1" applyBorder="1" applyAlignment="1">
      <alignment vertical="center" shrinkToFit="1"/>
    </xf>
    <xf numFmtId="178" fontId="5" fillId="0" borderId="19" xfId="0" applyNumberFormat="1" applyFont="1" applyBorder="1" applyAlignment="1">
      <alignment vertical="center" shrinkToFit="1"/>
    </xf>
    <xf numFmtId="178" fontId="5" fillId="0" borderId="49" xfId="0" applyNumberFormat="1" applyFont="1" applyBorder="1" applyAlignment="1">
      <alignment vertical="center" shrinkToFit="1"/>
    </xf>
    <xf numFmtId="0" fontId="11" fillId="0" borderId="65" xfId="0" applyFont="1" applyBorder="1" applyAlignment="1">
      <alignment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49" fontId="5" fillId="0" borderId="20" xfId="0" applyNumberFormat="1" applyFont="1" applyBorder="1" applyAlignment="1" applyProtection="1">
      <alignment horizontal="center" vertical="center" shrinkToFit="1"/>
      <protection locked="0"/>
    </xf>
    <xf numFmtId="49" fontId="5" fillId="0" borderId="21" xfId="0" applyNumberFormat="1" applyFont="1" applyBorder="1" applyAlignment="1" applyProtection="1">
      <alignment horizontal="center" vertical="center" shrinkToFit="1"/>
      <protection locked="0"/>
    </xf>
    <xf numFmtId="49" fontId="5" fillId="0" borderId="49" xfId="0" applyNumberFormat="1" applyFont="1" applyBorder="1" applyAlignment="1" applyProtection="1">
      <alignment horizontal="center" vertical="center" shrinkToFit="1"/>
      <protection locked="0"/>
    </xf>
    <xf numFmtId="49" fontId="5" fillId="0" borderId="51" xfId="0" applyNumberFormat="1" applyFont="1" applyBorder="1" applyAlignment="1" applyProtection="1">
      <alignment horizontal="center" vertical="center" shrinkToFit="1"/>
      <protection locked="0"/>
    </xf>
    <xf numFmtId="49" fontId="5" fillId="0" borderId="53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179" fontId="5" fillId="0" borderId="14" xfId="0" applyNumberFormat="1" applyFont="1" applyBorder="1" applyAlignment="1" applyProtection="1">
      <alignment horizontal="center" vertical="center" shrinkToFit="1"/>
      <protection locked="0"/>
    </xf>
    <xf numFmtId="178" fontId="5" fillId="0" borderId="12" xfId="0" applyNumberFormat="1" applyFont="1" applyBorder="1" applyAlignment="1">
      <alignment horizontal="center" vertical="center" shrinkToFit="1"/>
    </xf>
    <xf numFmtId="178" fontId="5" fillId="0" borderId="11" xfId="0" applyNumberFormat="1" applyFont="1" applyBorder="1" applyAlignment="1">
      <alignment horizontal="center" vertical="center" shrinkToFit="1"/>
    </xf>
    <xf numFmtId="178" fontId="5" fillId="0" borderId="19" xfId="0" applyNumberFormat="1" applyFont="1" applyBorder="1" applyAlignment="1">
      <alignment horizontal="center" vertical="center" shrinkToFit="1"/>
    </xf>
    <xf numFmtId="178" fontId="5" fillId="0" borderId="21" xfId="0" applyNumberFormat="1" applyFont="1" applyBorder="1" applyAlignment="1">
      <alignment horizontal="center" vertical="center" shrinkToFit="1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9" fillId="0" borderId="53" xfId="0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35" xfId="0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54" xfId="0" applyNumberFormat="1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7" fillId="0" borderId="41" xfId="0" applyFont="1" applyBorder="1" applyAlignment="1" applyProtection="1">
      <alignment horizontal="center" vertical="center" textRotation="255" shrinkToFit="1"/>
      <protection locked="0"/>
    </xf>
    <xf numFmtId="0" fontId="7" fillId="0" borderId="26" xfId="0" applyFont="1" applyBorder="1" applyAlignment="1" applyProtection="1">
      <alignment horizontal="center" vertical="center" textRotation="255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left" vertical="center" shrinkToFit="1"/>
      <protection locked="0"/>
    </xf>
    <xf numFmtId="49" fontId="10" fillId="0" borderId="45" xfId="0" applyNumberFormat="1" applyFont="1" applyBorder="1" applyAlignment="1" applyProtection="1">
      <alignment horizontal="left" vertical="center" shrinkToFit="1"/>
      <protection locked="0"/>
    </xf>
    <xf numFmtId="49" fontId="10" fillId="0" borderId="38" xfId="0" applyNumberFormat="1" applyFont="1" applyBorder="1" applyAlignment="1" applyProtection="1">
      <alignment horizontal="left" vertical="center" shrinkToFit="1"/>
      <protection locked="0"/>
    </xf>
    <xf numFmtId="49" fontId="10" fillId="0" borderId="40" xfId="0" applyNumberFormat="1" applyFont="1" applyBorder="1" applyAlignment="1" applyProtection="1">
      <alignment horizontal="left" vertical="center" shrinkToFit="1"/>
      <protection locked="0"/>
    </xf>
    <xf numFmtId="49" fontId="10" fillId="0" borderId="30" xfId="0" applyNumberFormat="1" applyFont="1" applyBorder="1" applyAlignment="1" applyProtection="1">
      <alignment horizontal="left" vertical="center" shrinkToFit="1"/>
      <protection locked="0"/>
    </xf>
    <xf numFmtId="49" fontId="10" fillId="0" borderId="34" xfId="0" applyNumberFormat="1" applyFont="1" applyBorder="1" applyAlignment="1" applyProtection="1">
      <alignment horizontal="left" vertical="center" shrinkToFit="1"/>
      <protection locked="0"/>
    </xf>
    <xf numFmtId="177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47" xfId="0" applyNumberFormat="1" applyFont="1" applyBorder="1" applyAlignment="1" applyProtection="1">
      <alignment horizontal="center" vertical="center" textRotation="255"/>
      <protection locked="0"/>
    </xf>
    <xf numFmtId="49" fontId="5" fillId="0" borderId="44" xfId="0" applyNumberFormat="1" applyFont="1" applyBorder="1" applyAlignment="1" applyProtection="1">
      <alignment horizontal="center" vertical="center" textRotation="255"/>
      <protection locked="0"/>
    </xf>
    <xf numFmtId="49" fontId="5" fillId="0" borderId="46" xfId="0" applyNumberFormat="1" applyFont="1" applyBorder="1" applyAlignment="1" applyProtection="1">
      <alignment horizontal="center" vertical="center" textRotation="255"/>
      <protection locked="0"/>
    </xf>
    <xf numFmtId="0" fontId="7" fillId="0" borderId="60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61" xfId="0" applyFont="1" applyBorder="1" applyAlignment="1" applyProtection="1">
      <alignment horizontal="center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wrapText="1" shrinkToFit="1"/>
      <protection locked="0"/>
    </xf>
    <xf numFmtId="0" fontId="6" fillId="0" borderId="33" xfId="0" applyFont="1" applyBorder="1" applyAlignment="1" applyProtection="1">
      <alignment horizontal="center" vertical="center" wrapText="1" shrinkToFit="1"/>
      <protection locked="0"/>
    </xf>
    <xf numFmtId="0" fontId="6" fillId="0" borderId="56" xfId="0" applyFont="1" applyBorder="1" applyAlignment="1" applyProtection="1">
      <alignment horizontal="center" vertical="center" wrapText="1" shrinkToFit="1"/>
      <protection locked="0"/>
    </xf>
    <xf numFmtId="0" fontId="7" fillId="0" borderId="49" xfId="0" applyFont="1" applyBorder="1" applyAlignment="1" applyProtection="1">
      <alignment horizontal="center" vertical="center" wrapText="1" shrinkToFit="1"/>
      <protection locked="0"/>
    </xf>
    <xf numFmtId="0" fontId="7" fillId="0" borderId="51" xfId="0" applyFont="1" applyBorder="1" applyAlignment="1" applyProtection="1">
      <alignment horizontal="center" vertical="center" wrapText="1" shrinkToFit="1"/>
      <protection locked="0"/>
    </xf>
    <xf numFmtId="0" fontId="7" fillId="0" borderId="53" xfId="0" applyFont="1" applyBorder="1" applyAlignment="1" applyProtection="1">
      <alignment horizontal="center" vertical="center" wrapText="1" shrinkToFit="1"/>
      <protection locked="0"/>
    </xf>
    <xf numFmtId="177" fontId="5" fillId="0" borderId="54" xfId="0" applyNumberFormat="1" applyFont="1" applyBorder="1" applyAlignment="1" applyProtection="1">
      <alignment horizontal="center" vertical="center" shrinkToFit="1"/>
      <protection locked="0"/>
    </xf>
    <xf numFmtId="179" fontId="5" fillId="0" borderId="54" xfId="0" applyNumberFormat="1" applyFont="1" applyBorder="1" applyAlignment="1" applyProtection="1">
      <alignment horizontal="center" vertical="center" shrinkToFit="1"/>
      <protection locked="0"/>
    </xf>
    <xf numFmtId="49" fontId="5" fillId="0" borderId="59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49" fontId="5" fillId="0" borderId="60" xfId="0" applyNumberFormat="1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49" fontId="5" fillId="0" borderId="61" xfId="0" applyNumberFormat="1" applyFont="1" applyBorder="1" applyAlignment="1" applyProtection="1">
      <alignment horizontal="center" vertical="center" shrinkToFit="1"/>
      <protection locked="0"/>
    </xf>
    <xf numFmtId="49" fontId="5" fillId="0" borderId="29" xfId="0" applyNumberFormat="1" applyFont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49" fontId="5" fillId="0" borderId="66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67" xfId="0" applyNumberFormat="1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center" vertical="center" textRotation="255" shrinkToFit="1"/>
      <protection locked="0"/>
    </xf>
    <xf numFmtId="0" fontId="7" fillId="0" borderId="31" xfId="0" applyFont="1" applyBorder="1" applyAlignment="1" applyProtection="1">
      <alignment horizontal="center" vertical="center" textRotation="255" shrinkToFit="1"/>
      <protection locked="0"/>
    </xf>
    <xf numFmtId="0" fontId="7" fillId="0" borderId="23" xfId="0" applyFont="1" applyBorder="1" applyAlignment="1" applyProtection="1">
      <alignment horizontal="center" vertical="center" textRotation="255" shrinkToFit="1"/>
      <protection locked="0"/>
    </xf>
    <xf numFmtId="0" fontId="7" fillId="0" borderId="24" xfId="0" applyFont="1" applyBorder="1" applyAlignment="1" applyProtection="1">
      <alignment horizontal="center" vertical="center" textRotation="255" shrinkToFit="1"/>
      <protection locked="0"/>
    </xf>
    <xf numFmtId="178" fontId="5" fillId="0" borderId="49" xfId="0" applyNumberFormat="1" applyFont="1" applyBorder="1" applyAlignment="1">
      <alignment horizontal="center" vertical="center" shrinkToFit="1"/>
    </xf>
    <xf numFmtId="178" fontId="5" fillId="0" borderId="53" xfId="0" applyNumberFormat="1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7" fillId="0" borderId="59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178" fontId="5" fillId="0" borderId="19" xfId="0" applyNumberFormat="1" applyFont="1" applyBorder="1" applyAlignment="1" applyProtection="1">
      <alignment horizontal="center" vertical="center" shrinkToFit="1"/>
      <protection locked="0"/>
    </xf>
    <xf numFmtId="178" fontId="5" fillId="0" borderId="20" xfId="0" applyNumberFormat="1" applyFont="1" applyBorder="1" applyAlignment="1" applyProtection="1">
      <alignment horizontal="center" vertical="center" shrinkToFit="1"/>
      <protection locked="0"/>
    </xf>
    <xf numFmtId="178" fontId="5" fillId="0" borderId="48" xfId="0" applyNumberFormat="1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179" fontId="5" fillId="0" borderId="22" xfId="0" applyNumberFormat="1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56" xfId="0" applyFont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11" fillId="0" borderId="57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7" fillId="0" borderId="36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48" xfId="0" applyFont="1" applyBorder="1" applyAlignment="1" applyProtection="1">
      <alignment horizontal="center" vertical="center" shrinkToFit="1"/>
      <protection locked="0"/>
    </xf>
    <xf numFmtId="0" fontId="5" fillId="0" borderId="49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11" fillId="0" borderId="62" xfId="0" applyFont="1" applyBorder="1" applyAlignment="1" applyProtection="1">
      <alignment horizontal="center" vertical="center" shrinkToFit="1"/>
      <protection locked="0"/>
    </xf>
    <xf numFmtId="0" fontId="11" fillId="0" borderId="63" xfId="0" applyFont="1" applyBorder="1" applyAlignment="1" applyProtection="1">
      <alignment horizontal="center" vertical="center" shrinkToFit="1"/>
      <protection locked="0"/>
    </xf>
    <xf numFmtId="0" fontId="11" fillId="0" borderId="64" xfId="0" applyFont="1" applyBorder="1" applyAlignment="1" applyProtection="1">
      <alignment horizontal="center" vertical="center" shrinkToFit="1"/>
      <protection locked="0"/>
    </xf>
    <xf numFmtId="178" fontId="5" fillId="0" borderId="49" xfId="0" applyNumberFormat="1" applyFont="1" applyBorder="1" applyAlignment="1" applyProtection="1">
      <alignment horizontal="center" vertical="center" shrinkToFit="1"/>
      <protection locked="0"/>
    </xf>
    <xf numFmtId="178" fontId="5" fillId="0" borderId="51" xfId="0" applyNumberFormat="1" applyFont="1" applyBorder="1" applyAlignment="1" applyProtection="1">
      <alignment horizontal="center" vertical="center" shrinkToFit="1"/>
      <protection locked="0"/>
    </xf>
    <xf numFmtId="178" fontId="5" fillId="0" borderId="50" xfId="0" applyNumberFormat="1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14" fontId="5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178" fontId="5" fillId="0" borderId="12" xfId="0" applyNumberFormat="1" applyFont="1" applyBorder="1" applyAlignment="1" applyProtection="1">
      <alignment horizontal="center" vertical="center" shrinkToFit="1"/>
      <protection locked="0"/>
    </xf>
    <xf numFmtId="178" fontId="5" fillId="0" borderId="10" xfId="0" applyNumberFormat="1" applyFont="1" applyBorder="1" applyAlignment="1" applyProtection="1">
      <alignment horizontal="center" vertical="center" shrinkToFit="1"/>
      <protection locked="0"/>
    </xf>
    <xf numFmtId="178" fontId="5" fillId="0" borderId="37" xfId="0" applyNumberFormat="1" applyFont="1" applyBorder="1" applyAlignment="1" applyProtection="1">
      <alignment horizontal="center" vertical="center" shrinkToFit="1"/>
      <protection locked="0"/>
    </xf>
    <xf numFmtId="49" fontId="5" fillId="0" borderId="32" xfId="0" applyNumberFormat="1" applyFont="1" applyBorder="1" applyAlignment="1" applyProtection="1">
      <alignment horizontal="center" vertical="center" shrinkToFit="1"/>
      <protection locked="0"/>
    </xf>
    <xf numFmtId="49" fontId="5" fillId="0" borderId="33" xfId="0" applyNumberFormat="1" applyFont="1" applyBorder="1" applyAlignment="1" applyProtection="1">
      <alignment horizontal="center" vertical="center" shrinkToFit="1"/>
      <protection locked="0"/>
    </xf>
    <xf numFmtId="180" fontId="5" fillId="0" borderId="33" xfId="0" applyNumberFormat="1" applyFont="1" applyBorder="1" applyAlignment="1" applyProtection="1">
      <alignment horizontal="center" vertical="center" shrinkToFit="1"/>
      <protection locked="0"/>
    </xf>
    <xf numFmtId="178" fontId="5" fillId="0" borderId="32" xfId="0" applyNumberFormat="1" applyFont="1" applyBorder="1" applyAlignment="1" applyProtection="1">
      <alignment horizontal="center" vertical="center" shrinkToFit="1"/>
      <protection locked="0"/>
    </xf>
    <xf numFmtId="178" fontId="5" fillId="0" borderId="33" xfId="0" applyNumberFormat="1" applyFont="1" applyBorder="1" applyAlignment="1" applyProtection="1">
      <alignment horizontal="center" vertical="center" shrinkToFit="1"/>
      <protection locked="0"/>
    </xf>
    <xf numFmtId="178" fontId="5" fillId="0" borderId="56" xfId="0" applyNumberFormat="1" applyFont="1" applyBorder="1" applyAlignment="1" applyProtection="1">
      <alignment horizontal="center" vertical="center" shrinkToFit="1"/>
      <protection locked="0"/>
    </xf>
    <xf numFmtId="178" fontId="5" fillId="0" borderId="21" xfId="0" applyNumberFormat="1" applyFont="1" applyBorder="1" applyAlignment="1" applyProtection="1">
      <alignment horizontal="center" vertical="center" shrinkToFit="1"/>
      <protection locked="0"/>
    </xf>
    <xf numFmtId="178" fontId="5" fillId="0" borderId="53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left" vertical="center" shrinkToFit="1"/>
      <protection locked="0"/>
    </xf>
    <xf numFmtId="49" fontId="5" fillId="0" borderId="20" xfId="0" applyNumberFormat="1" applyFont="1" applyBorder="1" applyAlignment="1" applyProtection="1">
      <alignment horizontal="left" vertical="center" shrinkToFit="1"/>
      <protection locked="0"/>
    </xf>
    <xf numFmtId="49" fontId="5" fillId="0" borderId="21" xfId="0" applyNumberFormat="1" applyFont="1" applyBorder="1" applyAlignment="1" applyProtection="1">
      <alignment horizontal="left" vertical="center" shrinkToFit="1"/>
      <protection locked="0"/>
    </xf>
    <xf numFmtId="0" fontId="0" fillId="0" borderId="38" xfId="0" applyBorder="1" applyAlignment="1">
      <alignment horizontal="center" vertical="center"/>
    </xf>
    <xf numFmtId="181" fontId="5" fillId="0" borderId="33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7"/>
  <sheetViews>
    <sheetView tabSelected="1" view="pageBreakPreview" topLeftCell="A28" zoomScale="94" zoomScaleNormal="100" zoomScaleSheetLayoutView="94" workbookViewId="0">
      <selection activeCell="AT42" sqref="AT42"/>
    </sheetView>
  </sheetViews>
  <sheetFormatPr defaultColWidth="9" defaultRowHeight="18" x14ac:dyDescent="0.2"/>
  <cols>
    <col min="1" max="1" width="4.33203125" style="24" customWidth="1"/>
    <col min="2" max="2" width="2.77734375" style="24" customWidth="1"/>
    <col min="3" max="3" width="2" style="24" customWidth="1"/>
    <col min="4" max="4" width="2.88671875" style="24" customWidth="1"/>
    <col min="5" max="5" width="2.21875" style="24" customWidth="1"/>
    <col min="6" max="7" width="2.6640625" style="24" customWidth="1"/>
    <col min="8" max="8" width="3.5546875" style="24" customWidth="1"/>
    <col min="9" max="9" width="2.33203125" style="24" customWidth="1"/>
    <col min="10" max="10" width="3.109375" style="24" customWidth="1"/>
    <col min="11" max="11" width="2.33203125" style="24" customWidth="1"/>
    <col min="12" max="12" width="2.5546875" style="24" customWidth="1"/>
    <col min="13" max="13" width="3.33203125" style="24" customWidth="1"/>
    <col min="14" max="15" width="2.33203125" style="24" customWidth="1"/>
    <col min="16" max="16" width="2" style="24" customWidth="1"/>
    <col min="17" max="20" width="2.33203125" style="24" customWidth="1"/>
    <col min="21" max="21" width="1.77734375" style="24" customWidth="1"/>
    <col min="22" max="25" width="2.33203125" style="24" customWidth="1"/>
    <col min="26" max="26" width="1.5546875" style="24" customWidth="1"/>
    <col min="27" max="28" width="2.21875" style="24" customWidth="1"/>
    <col min="29" max="29" width="2.6640625" style="24" customWidth="1"/>
    <col min="30" max="30" width="2.33203125" style="24" customWidth="1"/>
    <col min="31" max="32" width="3.33203125" style="24" customWidth="1"/>
    <col min="33" max="34" width="1.77734375" style="24" customWidth="1"/>
    <col min="35" max="36" width="3.33203125" style="24" customWidth="1"/>
    <col min="37" max="37" width="3" style="24" customWidth="1"/>
    <col min="38" max="39" width="3.21875" style="24" customWidth="1"/>
    <col min="40" max="40" width="3" style="24" customWidth="1"/>
    <col min="41" max="41" width="7.33203125" style="24" customWidth="1"/>
    <col min="42" max="42" width="2.6640625" style="24" customWidth="1"/>
    <col min="43" max="43" width="9.44140625" style="24" bestFit="1" customWidth="1"/>
    <col min="44" max="16384" width="9" style="24"/>
  </cols>
  <sheetData>
    <row r="1" spans="1:43" s="20" customFormat="1" ht="21" customHeight="1" x14ac:dyDescent="0.2">
      <c r="B1" s="74" t="s">
        <v>50</v>
      </c>
      <c r="C1" s="74"/>
      <c r="D1" s="74"/>
      <c r="E1" s="74"/>
      <c r="F1" s="74" t="s">
        <v>78</v>
      </c>
      <c r="G1" s="74"/>
      <c r="H1" s="74"/>
      <c r="I1" s="74" t="s">
        <v>28</v>
      </c>
      <c r="J1" s="74"/>
      <c r="K1" s="74"/>
      <c r="M1" s="72" t="s">
        <v>84</v>
      </c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</row>
    <row r="2" spans="1:43" ht="23.4" customHeight="1" thickBot="1" x14ac:dyDescent="0.25">
      <c r="A2" s="21" t="s">
        <v>67</v>
      </c>
      <c r="B2" s="174" t="s">
        <v>68</v>
      </c>
      <c r="C2" s="174"/>
      <c r="D2" s="174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22" t="s">
        <v>75</v>
      </c>
      <c r="AP2" s="23"/>
    </row>
    <row r="3" spans="1:43" ht="19.2" customHeight="1" x14ac:dyDescent="0.2">
      <c r="A3" s="110" t="s">
        <v>48</v>
      </c>
      <c r="B3" s="111"/>
      <c r="C3" s="112"/>
      <c r="D3" s="80"/>
      <c r="E3" s="80"/>
      <c r="F3" s="80"/>
      <c r="G3" s="80"/>
      <c r="H3" s="81"/>
      <c r="I3" s="149" t="s">
        <v>77</v>
      </c>
      <c r="J3" s="150"/>
      <c r="K3" s="150"/>
      <c r="L3" s="150"/>
      <c r="M3" s="151"/>
      <c r="N3" s="97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9"/>
      <c r="AG3" s="97" t="s">
        <v>74</v>
      </c>
      <c r="AH3" s="98"/>
      <c r="AI3" s="98"/>
      <c r="AJ3" s="98"/>
      <c r="AK3" s="98"/>
      <c r="AL3" s="98"/>
      <c r="AM3" s="98"/>
      <c r="AN3" s="98"/>
      <c r="AO3" s="176"/>
      <c r="AP3" s="25"/>
    </row>
    <row r="4" spans="1:43" ht="21.6" customHeight="1" thickBot="1" x14ac:dyDescent="0.25">
      <c r="A4" s="113"/>
      <c r="B4" s="114"/>
      <c r="C4" s="115"/>
      <c r="D4" s="75"/>
      <c r="E4" s="75"/>
      <c r="F4" s="75"/>
      <c r="G4" s="76" t="s">
        <v>79</v>
      </c>
      <c r="H4" s="77"/>
      <c r="I4" s="152" t="s">
        <v>76</v>
      </c>
      <c r="J4" s="153"/>
      <c r="K4" s="153"/>
      <c r="L4" s="153"/>
      <c r="M4" s="154"/>
      <c r="N4" s="100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2"/>
      <c r="AG4" s="177"/>
      <c r="AH4" s="178"/>
      <c r="AI4" s="178"/>
      <c r="AJ4" s="178"/>
      <c r="AK4" s="178"/>
      <c r="AL4" s="178"/>
      <c r="AM4" s="178"/>
      <c r="AN4" s="178"/>
      <c r="AO4" s="179"/>
      <c r="AP4" s="25"/>
    </row>
    <row r="5" spans="1:43" ht="6.6" customHeight="1" thickBot="1" x14ac:dyDescent="0.25">
      <c r="A5" s="26"/>
      <c r="B5" s="26"/>
      <c r="C5" s="26"/>
      <c r="D5" s="27"/>
      <c r="E5" s="27"/>
      <c r="F5" s="27"/>
      <c r="G5" s="28"/>
      <c r="H5" s="28"/>
      <c r="I5" s="29"/>
      <c r="J5" s="29"/>
      <c r="K5" s="29"/>
      <c r="L5" s="29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1"/>
      <c r="AD5" s="31"/>
      <c r="AE5" s="31"/>
      <c r="AF5" s="31"/>
      <c r="AG5" s="31"/>
      <c r="AH5" s="31"/>
      <c r="AN5" s="25"/>
      <c r="AO5" s="25"/>
      <c r="AP5" s="25"/>
    </row>
    <row r="6" spans="1:43" ht="18" customHeight="1" x14ac:dyDescent="0.2">
      <c r="A6" s="180" t="s">
        <v>87</v>
      </c>
      <c r="B6" s="181"/>
      <c r="C6" s="182"/>
      <c r="D6" s="191" t="s">
        <v>92</v>
      </c>
      <c r="E6" s="192"/>
      <c r="F6" s="192"/>
      <c r="G6" s="192"/>
      <c r="H6" s="192"/>
      <c r="I6" s="192"/>
      <c r="J6" s="193"/>
      <c r="K6" s="194" t="s">
        <v>93</v>
      </c>
      <c r="L6" s="195"/>
      <c r="M6" s="195"/>
      <c r="N6" s="195"/>
      <c r="O6" s="195"/>
      <c r="P6" s="195"/>
      <c r="Q6" s="195"/>
      <c r="R6" s="195"/>
      <c r="S6" s="196"/>
      <c r="T6" s="197" t="s">
        <v>94</v>
      </c>
      <c r="U6" s="198"/>
      <c r="V6" s="198"/>
      <c r="W6" s="198"/>
      <c r="X6" s="198"/>
      <c r="Y6" s="198"/>
      <c r="Z6" s="198"/>
      <c r="AA6" s="198"/>
      <c r="AB6" s="199"/>
      <c r="AC6" s="191" t="s">
        <v>95</v>
      </c>
      <c r="AD6" s="192"/>
      <c r="AE6" s="192"/>
      <c r="AF6" s="192"/>
      <c r="AG6" s="192"/>
      <c r="AH6" s="192"/>
      <c r="AI6" s="193"/>
      <c r="AJ6" s="200" t="s">
        <v>96</v>
      </c>
      <c r="AK6" s="201"/>
      <c r="AL6" s="201"/>
      <c r="AM6" s="201"/>
      <c r="AN6" s="201"/>
      <c r="AO6" s="202"/>
    </row>
    <row r="7" spans="1:43" ht="18" customHeight="1" x14ac:dyDescent="0.2">
      <c r="A7" s="183" t="s">
        <v>88</v>
      </c>
      <c r="B7" s="184"/>
      <c r="C7" s="185"/>
      <c r="D7" s="207"/>
      <c r="E7" s="208"/>
      <c r="F7" s="208"/>
      <c r="G7" s="208"/>
      <c r="H7" s="208"/>
      <c r="I7" s="208"/>
      <c r="J7" s="209"/>
      <c r="K7" s="210"/>
      <c r="L7" s="211"/>
      <c r="M7" s="211"/>
      <c r="N7" s="211"/>
      <c r="O7" s="211"/>
      <c r="P7" s="211"/>
      <c r="Q7" s="211"/>
      <c r="R7" s="211"/>
      <c r="S7" s="212"/>
      <c r="T7" s="207"/>
      <c r="U7" s="208"/>
      <c r="V7" s="208"/>
      <c r="W7" s="208"/>
      <c r="X7" s="208"/>
      <c r="Y7" s="208"/>
      <c r="Z7" s="208"/>
      <c r="AA7" s="208"/>
      <c r="AB7" s="209"/>
      <c r="AC7" s="207"/>
      <c r="AD7" s="208"/>
      <c r="AE7" s="208"/>
      <c r="AF7" s="208"/>
      <c r="AG7" s="208"/>
      <c r="AH7" s="208"/>
      <c r="AI7" s="209"/>
      <c r="AJ7" s="213"/>
      <c r="AK7" s="214"/>
      <c r="AL7" s="214"/>
      <c r="AM7" s="214"/>
      <c r="AN7" s="214"/>
      <c r="AO7" s="215"/>
    </row>
    <row r="8" spans="1:43" ht="18" customHeight="1" x14ac:dyDescent="0.2">
      <c r="A8" s="183" t="s">
        <v>91</v>
      </c>
      <c r="B8" s="184"/>
      <c r="C8" s="185"/>
      <c r="D8" s="207"/>
      <c r="E8" s="208"/>
      <c r="F8" s="208"/>
      <c r="G8" s="208"/>
      <c r="H8" s="208"/>
      <c r="I8" s="208"/>
      <c r="J8" s="209"/>
      <c r="K8" s="210"/>
      <c r="L8" s="211"/>
      <c r="M8" s="211"/>
      <c r="N8" s="211"/>
      <c r="O8" s="211"/>
      <c r="P8" s="211"/>
      <c r="Q8" s="211"/>
      <c r="R8" s="211"/>
      <c r="S8" s="212"/>
      <c r="T8" s="207"/>
      <c r="U8" s="208"/>
      <c r="V8" s="208"/>
      <c r="W8" s="208"/>
      <c r="X8" s="208"/>
      <c r="Y8" s="208"/>
      <c r="Z8" s="208"/>
      <c r="AA8" s="208"/>
      <c r="AB8" s="209"/>
      <c r="AC8" s="207"/>
      <c r="AD8" s="208"/>
      <c r="AE8" s="208"/>
      <c r="AF8" s="208"/>
      <c r="AG8" s="208"/>
      <c r="AH8" s="208"/>
      <c r="AI8" s="209"/>
      <c r="AJ8" s="213"/>
      <c r="AK8" s="214"/>
      <c r="AL8" s="214"/>
      <c r="AM8" s="214"/>
      <c r="AN8" s="214"/>
      <c r="AO8" s="215"/>
    </row>
    <row r="9" spans="1:43" ht="17.25" customHeight="1" x14ac:dyDescent="0.2">
      <c r="A9" s="143" t="s">
        <v>109</v>
      </c>
      <c r="B9" s="144"/>
      <c r="C9" s="145"/>
      <c r="D9" s="230"/>
      <c r="E9" s="203"/>
      <c r="F9" s="203"/>
      <c r="G9" s="203"/>
      <c r="H9" s="203"/>
      <c r="I9" s="228" t="str">
        <f ca="1">IF(D$9="","",DATEDIF(D$9,DATE(YEAR(TODAY()),4,1),"Y"))</f>
        <v/>
      </c>
      <c r="J9" s="228"/>
      <c r="K9" s="231"/>
      <c r="L9" s="231"/>
      <c r="M9" s="231"/>
      <c r="N9" s="231"/>
      <c r="O9" s="231"/>
      <c r="P9" s="231"/>
      <c r="Q9" s="231"/>
      <c r="R9" s="229" t="str">
        <f ca="1">IF(K$9="","",DATEDIF(K$9,DATE(YEAR(TODAY()),4,1),"Y"))</f>
        <v/>
      </c>
      <c r="S9" s="229"/>
      <c r="T9" s="203"/>
      <c r="U9" s="203"/>
      <c r="V9" s="203"/>
      <c r="W9" s="203"/>
      <c r="X9" s="203"/>
      <c r="Y9" s="203"/>
      <c r="Z9" s="203"/>
      <c r="AA9" s="229" t="str">
        <f ca="1">IF(T$9="","",DATEDIF(T$9,DATE(YEAR(TODAY()),4,1),"Y"))</f>
        <v/>
      </c>
      <c r="AB9" s="229"/>
      <c r="AC9" s="203"/>
      <c r="AD9" s="203"/>
      <c r="AE9" s="203"/>
      <c r="AF9" s="203"/>
      <c r="AG9" s="203"/>
      <c r="AH9" s="229" t="str">
        <f ca="1">IF(AC$9="","",DATEDIF(AC$9,DATE(YEAR(TODAY()),4,1),"Y"))</f>
        <v/>
      </c>
      <c r="AI9" s="229"/>
      <c r="AJ9" s="204"/>
      <c r="AK9" s="204"/>
      <c r="AL9" s="204"/>
      <c r="AM9" s="204"/>
      <c r="AN9" s="204"/>
      <c r="AO9" s="70" t="str">
        <f ca="1">IF(AJ$9="","",DATEDIF(AJ$9,DATE(YEAR(TODAY()),4,1),"Y"))</f>
        <v/>
      </c>
    </row>
    <row r="10" spans="1:43" ht="17.25" customHeight="1" thickBot="1" x14ac:dyDescent="0.25">
      <c r="A10" s="146" t="s">
        <v>89</v>
      </c>
      <c r="B10" s="147"/>
      <c r="C10" s="148"/>
      <c r="D10" s="216"/>
      <c r="E10" s="217"/>
      <c r="F10" s="217"/>
      <c r="G10" s="217"/>
      <c r="H10" s="217"/>
      <c r="I10" s="217"/>
      <c r="J10" s="218"/>
      <c r="K10" s="219"/>
      <c r="L10" s="220"/>
      <c r="M10" s="220"/>
      <c r="N10" s="220"/>
      <c r="O10" s="220"/>
      <c r="P10" s="220"/>
      <c r="Q10" s="220"/>
      <c r="R10" s="220"/>
      <c r="S10" s="221"/>
      <c r="T10" s="216"/>
      <c r="U10" s="217"/>
      <c r="V10" s="217"/>
      <c r="W10" s="217"/>
      <c r="X10" s="217"/>
      <c r="Y10" s="217"/>
      <c r="Z10" s="217"/>
      <c r="AA10" s="217"/>
      <c r="AB10" s="218"/>
      <c r="AC10" s="216"/>
      <c r="AD10" s="217"/>
      <c r="AE10" s="217"/>
      <c r="AF10" s="217"/>
      <c r="AG10" s="217"/>
      <c r="AH10" s="217"/>
      <c r="AI10" s="218"/>
      <c r="AJ10" s="222"/>
      <c r="AK10" s="223"/>
      <c r="AL10" s="223"/>
      <c r="AM10" s="223"/>
      <c r="AN10" s="223"/>
      <c r="AO10" s="224"/>
    </row>
    <row r="11" spans="1:43" ht="7.8" customHeight="1" x14ac:dyDescent="0.2">
      <c r="A11" s="14"/>
      <c r="B11" s="14"/>
      <c r="C11" s="14"/>
      <c r="D11" s="32"/>
      <c r="E11" s="32"/>
      <c r="F11" s="32"/>
      <c r="G11" s="32"/>
      <c r="H11" s="32"/>
      <c r="I11" s="33"/>
      <c r="J11" s="33"/>
      <c r="K11" s="33"/>
      <c r="L11" s="33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4"/>
      <c r="AH11" s="34"/>
      <c r="AI11" s="34"/>
      <c r="AJ11" s="34"/>
      <c r="AK11" s="34"/>
      <c r="AL11" s="34"/>
      <c r="AM11" s="34"/>
      <c r="AN11" s="34"/>
      <c r="AO11" s="34"/>
    </row>
    <row r="12" spans="1:43" ht="26.4" customHeight="1" x14ac:dyDescent="0.55000000000000004">
      <c r="A12" s="126" t="s">
        <v>47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8"/>
      <c r="AL12" s="128"/>
      <c r="AM12" s="128"/>
      <c r="AN12" s="128"/>
      <c r="AO12" s="128"/>
    </row>
    <row r="13" spans="1:43" ht="4.8" customHeight="1" thickBot="1" x14ac:dyDescent="0.7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</row>
    <row r="14" spans="1:43" s="32" customFormat="1" ht="16.8" customHeight="1" x14ac:dyDescent="0.2">
      <c r="A14" s="106" t="s">
        <v>1</v>
      </c>
      <c r="B14" s="131" t="s">
        <v>0</v>
      </c>
      <c r="C14" s="131"/>
      <c r="D14" s="131" t="s">
        <v>36</v>
      </c>
      <c r="E14" s="131"/>
      <c r="F14" s="120" t="s">
        <v>70</v>
      </c>
      <c r="G14" s="121"/>
      <c r="H14" s="122"/>
      <c r="I14" s="131" t="s">
        <v>26</v>
      </c>
      <c r="J14" s="131"/>
      <c r="K14" s="131"/>
      <c r="L14" s="131"/>
      <c r="M14" s="131"/>
      <c r="N14" s="131"/>
      <c r="O14" s="131"/>
      <c r="P14" s="131"/>
      <c r="Q14" s="131" t="s">
        <v>41</v>
      </c>
      <c r="R14" s="131"/>
      <c r="S14" s="131"/>
      <c r="T14" s="131"/>
      <c r="U14" s="131"/>
      <c r="V14" s="131"/>
      <c r="W14" s="131"/>
      <c r="X14" s="131"/>
      <c r="Y14" s="131"/>
      <c r="Z14" s="131"/>
      <c r="AA14" s="131" t="s">
        <v>35</v>
      </c>
      <c r="AB14" s="131"/>
      <c r="AC14" s="131" t="s">
        <v>37</v>
      </c>
      <c r="AD14" s="131"/>
      <c r="AE14" s="131"/>
      <c r="AF14" s="131"/>
      <c r="AG14" s="168" t="s">
        <v>27</v>
      </c>
      <c r="AH14" s="169"/>
      <c r="AI14" s="129" t="s">
        <v>72</v>
      </c>
      <c r="AJ14" s="129" t="s">
        <v>73</v>
      </c>
      <c r="AK14" s="168" t="s">
        <v>85</v>
      </c>
      <c r="AL14" s="120" t="s">
        <v>90</v>
      </c>
      <c r="AM14" s="121"/>
      <c r="AN14" s="121"/>
      <c r="AO14" s="205"/>
    </row>
    <row r="15" spans="1:43" s="32" customFormat="1" ht="15.75" customHeight="1" x14ac:dyDescent="0.2">
      <c r="A15" s="107"/>
      <c r="B15" s="132"/>
      <c r="C15" s="132"/>
      <c r="D15" s="132"/>
      <c r="E15" s="132"/>
      <c r="F15" s="123"/>
      <c r="G15" s="124"/>
      <c r="H15" s="125"/>
      <c r="I15" s="132" t="s">
        <v>33</v>
      </c>
      <c r="J15" s="132"/>
      <c r="K15" s="132"/>
      <c r="L15" s="132"/>
      <c r="M15" s="132" t="s">
        <v>34</v>
      </c>
      <c r="N15" s="132"/>
      <c r="O15" s="132"/>
      <c r="P15" s="132"/>
      <c r="Q15" s="132" t="s">
        <v>39</v>
      </c>
      <c r="R15" s="132"/>
      <c r="S15" s="132"/>
      <c r="T15" s="132"/>
      <c r="U15" s="132"/>
      <c r="V15" s="132" t="s">
        <v>40</v>
      </c>
      <c r="W15" s="132"/>
      <c r="X15" s="132"/>
      <c r="Y15" s="132"/>
      <c r="Z15" s="132"/>
      <c r="AA15" s="132"/>
      <c r="AB15" s="132"/>
      <c r="AC15" s="189" t="s">
        <v>38</v>
      </c>
      <c r="AD15" s="189"/>
      <c r="AE15" s="189"/>
      <c r="AF15" s="189"/>
      <c r="AG15" s="170"/>
      <c r="AH15" s="171"/>
      <c r="AI15" s="130"/>
      <c r="AJ15" s="130"/>
      <c r="AK15" s="170"/>
      <c r="AL15" s="123"/>
      <c r="AM15" s="124"/>
      <c r="AN15" s="124"/>
      <c r="AO15" s="206"/>
      <c r="AQ15" s="36"/>
    </row>
    <row r="16" spans="1:43" s="39" customFormat="1" ht="18" customHeight="1" x14ac:dyDescent="0.2">
      <c r="A16" s="37" t="s">
        <v>3</v>
      </c>
      <c r="B16" s="108" t="s">
        <v>86</v>
      </c>
      <c r="C16" s="108"/>
      <c r="D16" s="90"/>
      <c r="E16" s="90"/>
      <c r="F16" s="103"/>
      <c r="G16" s="104"/>
      <c r="H16" s="105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190"/>
      <c r="AD16" s="190"/>
      <c r="AE16" s="190"/>
      <c r="AF16" s="190"/>
      <c r="AG16" s="93" t="str">
        <f ca="1">IF($AC16="","",DATEDIF($AC16,DATE(YEAR(TODAY()),4,1),"Y"))</f>
        <v/>
      </c>
      <c r="AH16" s="94"/>
      <c r="AI16" s="38"/>
      <c r="AJ16" s="38"/>
      <c r="AK16" s="67" t="str">
        <f ca="1">IF($AG16="","",VLOOKUP($AG16,'大会名等 '!$D$14:$E$23,2))</f>
        <v/>
      </c>
      <c r="AL16" s="232"/>
      <c r="AM16" s="233"/>
      <c r="AN16" s="233"/>
      <c r="AO16" s="234"/>
    </row>
    <row r="17" spans="1:41" s="39" customFormat="1" ht="18" customHeight="1" x14ac:dyDescent="0.2">
      <c r="A17" s="40" t="s">
        <v>4</v>
      </c>
      <c r="B17" s="109"/>
      <c r="C17" s="109"/>
      <c r="D17" s="91"/>
      <c r="E17" s="91"/>
      <c r="F17" s="84"/>
      <c r="G17" s="85"/>
      <c r="H17" s="86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2"/>
      <c r="AD17" s="92"/>
      <c r="AE17" s="92"/>
      <c r="AF17" s="92"/>
      <c r="AG17" s="95" t="str">
        <f t="shared" ref="AG17:AG40" ca="1" si="0">IF($AC17="","",DATEDIF($AC17,DATE(YEAR(TODAY()),4,1),"Y"))</f>
        <v/>
      </c>
      <c r="AH17" s="96"/>
      <c r="AI17" s="41"/>
      <c r="AJ17" s="41"/>
      <c r="AK17" s="68" t="str">
        <f ca="1">IF($AG17="","",VLOOKUP($AG17,'大会名等 '!$D$14:$E$23,2))</f>
        <v/>
      </c>
      <c r="AL17" s="186"/>
      <c r="AM17" s="187"/>
      <c r="AN17" s="187"/>
      <c r="AO17" s="188"/>
    </row>
    <row r="18" spans="1:41" s="39" customFormat="1" ht="18" customHeight="1" x14ac:dyDescent="0.2">
      <c r="A18" s="40" t="s">
        <v>5</v>
      </c>
      <c r="B18" s="139"/>
      <c r="C18" s="139"/>
      <c r="D18" s="91"/>
      <c r="E18" s="91"/>
      <c r="F18" s="84"/>
      <c r="G18" s="85"/>
      <c r="H18" s="86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2"/>
      <c r="AD18" s="92"/>
      <c r="AE18" s="92"/>
      <c r="AF18" s="92"/>
      <c r="AG18" s="95" t="str">
        <f t="shared" ca="1" si="0"/>
        <v/>
      </c>
      <c r="AH18" s="96"/>
      <c r="AI18" s="41"/>
      <c r="AJ18" s="41"/>
      <c r="AK18" s="68" t="str">
        <f ca="1">IF($AG18="","",VLOOKUP($AG18,'大会名等 '!$D$14:$E$23,2))</f>
        <v/>
      </c>
      <c r="AL18" s="186"/>
      <c r="AM18" s="187"/>
      <c r="AN18" s="187"/>
      <c r="AO18" s="188"/>
    </row>
    <row r="19" spans="1:41" s="39" customFormat="1" ht="18" customHeight="1" x14ac:dyDescent="0.2">
      <c r="A19" s="40" t="s">
        <v>6</v>
      </c>
      <c r="B19" s="139"/>
      <c r="C19" s="139"/>
      <c r="D19" s="91"/>
      <c r="E19" s="91"/>
      <c r="F19" s="84"/>
      <c r="G19" s="85"/>
      <c r="H19" s="86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2"/>
      <c r="AD19" s="92"/>
      <c r="AE19" s="92"/>
      <c r="AF19" s="92"/>
      <c r="AG19" s="95" t="str">
        <f t="shared" ca="1" si="0"/>
        <v/>
      </c>
      <c r="AH19" s="96"/>
      <c r="AI19" s="41"/>
      <c r="AJ19" s="41"/>
      <c r="AK19" s="68" t="str">
        <f ca="1">IF($AG19="","",VLOOKUP($AG19,'大会名等 '!$D$14:$E$23,2))</f>
        <v/>
      </c>
      <c r="AL19" s="186"/>
      <c r="AM19" s="187"/>
      <c r="AN19" s="187"/>
      <c r="AO19" s="188"/>
    </row>
    <row r="20" spans="1:41" s="39" customFormat="1" ht="18" customHeight="1" x14ac:dyDescent="0.2">
      <c r="A20" s="40" t="s">
        <v>7</v>
      </c>
      <c r="B20" s="139"/>
      <c r="C20" s="139"/>
      <c r="D20" s="91"/>
      <c r="E20" s="91"/>
      <c r="F20" s="84"/>
      <c r="G20" s="85"/>
      <c r="H20" s="86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2"/>
      <c r="AD20" s="92"/>
      <c r="AE20" s="92"/>
      <c r="AF20" s="92"/>
      <c r="AG20" s="95" t="str">
        <f t="shared" ca="1" si="0"/>
        <v/>
      </c>
      <c r="AH20" s="96"/>
      <c r="AI20" s="41"/>
      <c r="AJ20" s="41"/>
      <c r="AK20" s="68" t="str">
        <f ca="1">IF($AG20="","",VLOOKUP($AG20,'大会名等 '!$D$14:$E$23,2))</f>
        <v/>
      </c>
      <c r="AL20" s="186"/>
      <c r="AM20" s="187"/>
      <c r="AN20" s="187"/>
      <c r="AO20" s="188"/>
    </row>
    <row r="21" spans="1:41" s="39" customFormat="1" ht="18" customHeight="1" x14ac:dyDescent="0.2">
      <c r="A21" s="40" t="s">
        <v>8</v>
      </c>
      <c r="B21" s="139"/>
      <c r="C21" s="139"/>
      <c r="D21" s="91"/>
      <c r="E21" s="91"/>
      <c r="F21" s="84"/>
      <c r="G21" s="85"/>
      <c r="H21" s="86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2"/>
      <c r="AD21" s="92"/>
      <c r="AE21" s="92"/>
      <c r="AF21" s="92"/>
      <c r="AG21" s="95" t="str">
        <f t="shared" ca="1" si="0"/>
        <v/>
      </c>
      <c r="AH21" s="96"/>
      <c r="AI21" s="41"/>
      <c r="AJ21" s="41"/>
      <c r="AK21" s="68" t="str">
        <f ca="1">IF($AG21="","",VLOOKUP($AG21,'大会名等 '!$D$14:$E$23,2))</f>
        <v/>
      </c>
      <c r="AL21" s="186"/>
      <c r="AM21" s="187"/>
      <c r="AN21" s="187"/>
      <c r="AO21" s="188"/>
    </row>
    <row r="22" spans="1:41" s="39" customFormat="1" ht="18" customHeight="1" x14ac:dyDescent="0.2">
      <c r="A22" s="40" t="s">
        <v>9</v>
      </c>
      <c r="B22" s="139"/>
      <c r="C22" s="139"/>
      <c r="D22" s="91"/>
      <c r="E22" s="91"/>
      <c r="F22" s="84"/>
      <c r="G22" s="85"/>
      <c r="H22" s="86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2"/>
      <c r="AD22" s="92"/>
      <c r="AE22" s="92"/>
      <c r="AF22" s="92"/>
      <c r="AG22" s="95" t="str">
        <f t="shared" ca="1" si="0"/>
        <v/>
      </c>
      <c r="AH22" s="96"/>
      <c r="AI22" s="41"/>
      <c r="AJ22" s="41"/>
      <c r="AK22" s="68" t="str">
        <f ca="1">IF($AG22="","",VLOOKUP($AG22,'大会名等 '!$D$14:$E$23,2))</f>
        <v/>
      </c>
      <c r="AL22" s="186"/>
      <c r="AM22" s="187"/>
      <c r="AN22" s="187"/>
      <c r="AO22" s="188"/>
    </row>
    <row r="23" spans="1:41" s="39" customFormat="1" ht="18" customHeight="1" x14ac:dyDescent="0.2">
      <c r="A23" s="40" t="s">
        <v>10</v>
      </c>
      <c r="B23" s="139"/>
      <c r="C23" s="139"/>
      <c r="D23" s="91"/>
      <c r="E23" s="91"/>
      <c r="F23" s="84"/>
      <c r="G23" s="85"/>
      <c r="H23" s="86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2"/>
      <c r="AD23" s="92"/>
      <c r="AE23" s="92"/>
      <c r="AF23" s="92"/>
      <c r="AG23" s="95" t="str">
        <f t="shared" ca="1" si="0"/>
        <v/>
      </c>
      <c r="AH23" s="96"/>
      <c r="AI23" s="41"/>
      <c r="AJ23" s="41"/>
      <c r="AK23" s="68" t="str">
        <f ca="1">IF($AG23="","",VLOOKUP($AG23,'大会名等 '!$D$14:$E$23,2))</f>
        <v/>
      </c>
      <c r="AL23" s="186"/>
      <c r="AM23" s="187"/>
      <c r="AN23" s="187"/>
      <c r="AO23" s="188"/>
    </row>
    <row r="24" spans="1:41" s="39" customFormat="1" ht="18" customHeight="1" x14ac:dyDescent="0.2">
      <c r="A24" s="40" t="s">
        <v>11</v>
      </c>
      <c r="B24" s="139"/>
      <c r="C24" s="139"/>
      <c r="D24" s="91"/>
      <c r="E24" s="91"/>
      <c r="F24" s="84"/>
      <c r="G24" s="85"/>
      <c r="H24" s="86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2"/>
      <c r="AD24" s="92"/>
      <c r="AE24" s="92"/>
      <c r="AF24" s="92"/>
      <c r="AG24" s="95" t="str">
        <f t="shared" ca="1" si="0"/>
        <v/>
      </c>
      <c r="AH24" s="96"/>
      <c r="AI24" s="41"/>
      <c r="AJ24" s="41"/>
      <c r="AK24" s="68" t="str">
        <f ca="1">IF($AG24="","",VLOOKUP($AG24,'大会名等 '!$D$14:$E$23,2))</f>
        <v/>
      </c>
      <c r="AL24" s="186"/>
      <c r="AM24" s="187"/>
      <c r="AN24" s="187"/>
      <c r="AO24" s="188"/>
    </row>
    <row r="25" spans="1:41" s="39" customFormat="1" ht="18" customHeight="1" x14ac:dyDescent="0.2">
      <c r="A25" s="40" t="s">
        <v>2</v>
      </c>
      <c r="B25" s="139"/>
      <c r="C25" s="139"/>
      <c r="D25" s="91"/>
      <c r="E25" s="91"/>
      <c r="F25" s="84"/>
      <c r="G25" s="85"/>
      <c r="H25" s="86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2"/>
      <c r="AD25" s="92"/>
      <c r="AE25" s="92"/>
      <c r="AF25" s="92"/>
      <c r="AG25" s="95" t="str">
        <f t="shared" ca="1" si="0"/>
        <v/>
      </c>
      <c r="AH25" s="96"/>
      <c r="AI25" s="41"/>
      <c r="AJ25" s="41"/>
      <c r="AK25" s="68" t="str">
        <f ca="1">IF($AG25="","",VLOOKUP($AG25,'大会名等 '!$D$14:$E$23,2))</f>
        <v/>
      </c>
      <c r="AL25" s="186"/>
      <c r="AM25" s="187"/>
      <c r="AN25" s="187"/>
      <c r="AO25" s="188"/>
    </row>
    <row r="26" spans="1:41" s="39" customFormat="1" ht="18" customHeight="1" x14ac:dyDescent="0.2">
      <c r="A26" s="40" t="s">
        <v>12</v>
      </c>
      <c r="B26" s="139"/>
      <c r="C26" s="139"/>
      <c r="D26" s="91"/>
      <c r="E26" s="91"/>
      <c r="F26" s="84"/>
      <c r="G26" s="85"/>
      <c r="H26" s="86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2"/>
      <c r="AD26" s="92"/>
      <c r="AE26" s="92"/>
      <c r="AF26" s="92"/>
      <c r="AG26" s="95" t="str">
        <f t="shared" ca="1" si="0"/>
        <v/>
      </c>
      <c r="AH26" s="96"/>
      <c r="AI26" s="41"/>
      <c r="AJ26" s="41"/>
      <c r="AK26" s="68" t="str">
        <f ca="1">IF($AG26="","",VLOOKUP($AG26,'大会名等 '!$D$14:$E$23,2))</f>
        <v/>
      </c>
      <c r="AL26" s="186"/>
      <c r="AM26" s="187"/>
      <c r="AN26" s="187"/>
      <c r="AO26" s="188"/>
    </row>
    <row r="27" spans="1:41" s="39" customFormat="1" ht="18" customHeight="1" x14ac:dyDescent="0.2">
      <c r="A27" s="40" t="s">
        <v>13</v>
      </c>
      <c r="B27" s="139"/>
      <c r="C27" s="139"/>
      <c r="D27" s="91"/>
      <c r="E27" s="91"/>
      <c r="F27" s="84"/>
      <c r="G27" s="85"/>
      <c r="H27" s="86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2"/>
      <c r="AD27" s="92"/>
      <c r="AE27" s="92"/>
      <c r="AF27" s="92"/>
      <c r="AG27" s="95" t="str">
        <f t="shared" ca="1" si="0"/>
        <v/>
      </c>
      <c r="AH27" s="96"/>
      <c r="AI27" s="41"/>
      <c r="AJ27" s="41"/>
      <c r="AK27" s="68" t="str">
        <f ca="1">IF($AG27="","",VLOOKUP($AG27,'大会名等 '!$D$14:$E$23,2))</f>
        <v/>
      </c>
      <c r="AL27" s="186"/>
      <c r="AM27" s="187"/>
      <c r="AN27" s="187"/>
      <c r="AO27" s="188"/>
    </row>
    <row r="28" spans="1:41" s="39" customFormat="1" ht="18" customHeight="1" x14ac:dyDescent="0.2">
      <c r="A28" s="40" t="s">
        <v>14</v>
      </c>
      <c r="B28" s="139"/>
      <c r="C28" s="139"/>
      <c r="D28" s="91"/>
      <c r="E28" s="91"/>
      <c r="F28" s="84"/>
      <c r="G28" s="85"/>
      <c r="H28" s="86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2"/>
      <c r="AD28" s="92"/>
      <c r="AE28" s="92"/>
      <c r="AF28" s="92"/>
      <c r="AG28" s="95" t="str">
        <f t="shared" ca="1" si="0"/>
        <v/>
      </c>
      <c r="AH28" s="96"/>
      <c r="AI28" s="41"/>
      <c r="AJ28" s="41"/>
      <c r="AK28" s="68" t="str">
        <f ca="1">IF($AG28="","",VLOOKUP($AG28,'大会名等 '!$D$14:$E$23,2))</f>
        <v/>
      </c>
      <c r="AL28" s="186"/>
      <c r="AM28" s="187"/>
      <c r="AN28" s="187"/>
      <c r="AO28" s="188"/>
    </row>
    <row r="29" spans="1:41" s="39" customFormat="1" ht="18" customHeight="1" x14ac:dyDescent="0.2">
      <c r="A29" s="40" t="s">
        <v>15</v>
      </c>
      <c r="B29" s="139"/>
      <c r="C29" s="139"/>
      <c r="D29" s="91"/>
      <c r="E29" s="91"/>
      <c r="F29" s="84"/>
      <c r="G29" s="85"/>
      <c r="H29" s="86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2"/>
      <c r="AD29" s="92"/>
      <c r="AE29" s="92"/>
      <c r="AF29" s="92"/>
      <c r="AG29" s="95" t="str">
        <f t="shared" ca="1" si="0"/>
        <v/>
      </c>
      <c r="AH29" s="96"/>
      <c r="AI29" s="41"/>
      <c r="AJ29" s="41"/>
      <c r="AK29" s="68" t="str">
        <f ca="1">IF($AG29="","",VLOOKUP($AG29,'大会名等 '!$D$14:$E$23,2))</f>
        <v/>
      </c>
      <c r="AL29" s="186"/>
      <c r="AM29" s="187"/>
      <c r="AN29" s="187"/>
      <c r="AO29" s="188"/>
    </row>
    <row r="30" spans="1:41" s="39" customFormat="1" ht="18" customHeight="1" x14ac:dyDescent="0.2">
      <c r="A30" s="40" t="s">
        <v>16</v>
      </c>
      <c r="B30" s="139"/>
      <c r="C30" s="139"/>
      <c r="D30" s="91"/>
      <c r="E30" s="91"/>
      <c r="F30" s="84"/>
      <c r="G30" s="85"/>
      <c r="H30" s="86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92"/>
      <c r="AE30" s="92"/>
      <c r="AF30" s="92"/>
      <c r="AG30" s="95" t="str">
        <f t="shared" ca="1" si="0"/>
        <v/>
      </c>
      <c r="AH30" s="96"/>
      <c r="AI30" s="41"/>
      <c r="AJ30" s="41"/>
      <c r="AK30" s="68" t="str">
        <f ca="1">IF($AG30="","",VLOOKUP($AG30,'大会名等 '!$D$14:$E$23,2))</f>
        <v/>
      </c>
      <c r="AL30" s="186"/>
      <c r="AM30" s="187"/>
      <c r="AN30" s="187"/>
      <c r="AO30" s="188"/>
    </row>
    <row r="31" spans="1:41" s="39" customFormat="1" ht="18" customHeight="1" x14ac:dyDescent="0.2">
      <c r="A31" s="40" t="s">
        <v>17</v>
      </c>
      <c r="B31" s="139"/>
      <c r="C31" s="139"/>
      <c r="D31" s="91"/>
      <c r="E31" s="91"/>
      <c r="F31" s="84"/>
      <c r="G31" s="85"/>
      <c r="H31" s="86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2"/>
      <c r="AD31" s="92"/>
      <c r="AE31" s="92"/>
      <c r="AF31" s="92"/>
      <c r="AG31" s="95" t="str">
        <f t="shared" ca="1" si="0"/>
        <v/>
      </c>
      <c r="AH31" s="96"/>
      <c r="AI31" s="41"/>
      <c r="AJ31" s="41"/>
      <c r="AK31" s="68" t="str">
        <f ca="1">IF($AG31="","",VLOOKUP($AG31,'大会名等 '!$D$14:$E$23,2))</f>
        <v/>
      </c>
      <c r="AL31" s="186"/>
      <c r="AM31" s="187"/>
      <c r="AN31" s="187"/>
      <c r="AO31" s="188"/>
    </row>
    <row r="32" spans="1:41" s="39" customFormat="1" ht="18" customHeight="1" x14ac:dyDescent="0.2">
      <c r="A32" s="40" t="s">
        <v>18</v>
      </c>
      <c r="B32" s="139"/>
      <c r="C32" s="139"/>
      <c r="D32" s="91"/>
      <c r="E32" s="91"/>
      <c r="F32" s="84"/>
      <c r="G32" s="85"/>
      <c r="H32" s="86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2"/>
      <c r="AD32" s="92"/>
      <c r="AE32" s="92"/>
      <c r="AF32" s="92"/>
      <c r="AG32" s="95" t="str">
        <f t="shared" ca="1" si="0"/>
        <v/>
      </c>
      <c r="AH32" s="96"/>
      <c r="AI32" s="41"/>
      <c r="AJ32" s="41"/>
      <c r="AK32" s="68" t="str">
        <f ca="1">IF($AG32="","",VLOOKUP($AG32,'大会名等 '!$D$14:$E$23,2))</f>
        <v/>
      </c>
      <c r="AL32" s="186"/>
      <c r="AM32" s="187"/>
      <c r="AN32" s="187"/>
      <c r="AO32" s="188"/>
    </row>
    <row r="33" spans="1:41" s="39" customFormat="1" ht="18" customHeight="1" x14ac:dyDescent="0.2">
      <c r="A33" s="40" t="s">
        <v>19</v>
      </c>
      <c r="B33" s="139"/>
      <c r="C33" s="139"/>
      <c r="D33" s="91"/>
      <c r="E33" s="91"/>
      <c r="F33" s="84"/>
      <c r="G33" s="85"/>
      <c r="H33" s="86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2"/>
      <c r="AD33" s="92"/>
      <c r="AE33" s="92"/>
      <c r="AF33" s="92"/>
      <c r="AG33" s="95" t="str">
        <f t="shared" ca="1" si="0"/>
        <v/>
      </c>
      <c r="AH33" s="96"/>
      <c r="AI33" s="41"/>
      <c r="AJ33" s="41"/>
      <c r="AK33" s="68" t="str">
        <f ca="1">IF($AG33="","",VLOOKUP($AG33,'大会名等 '!$D$14:$E$23,2))</f>
        <v/>
      </c>
      <c r="AL33" s="186"/>
      <c r="AM33" s="187"/>
      <c r="AN33" s="187"/>
      <c r="AO33" s="188"/>
    </row>
    <row r="34" spans="1:41" s="39" customFormat="1" ht="18" customHeight="1" x14ac:dyDescent="0.2">
      <c r="A34" s="40" t="s">
        <v>20</v>
      </c>
      <c r="B34" s="139"/>
      <c r="C34" s="139"/>
      <c r="D34" s="91"/>
      <c r="E34" s="91"/>
      <c r="F34" s="84"/>
      <c r="G34" s="85"/>
      <c r="H34" s="86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2"/>
      <c r="AD34" s="92"/>
      <c r="AE34" s="92"/>
      <c r="AF34" s="92"/>
      <c r="AG34" s="95" t="str">
        <f t="shared" ca="1" si="0"/>
        <v/>
      </c>
      <c r="AH34" s="96"/>
      <c r="AI34" s="41"/>
      <c r="AJ34" s="41"/>
      <c r="AK34" s="68" t="str">
        <f ca="1">IF($AG34="","",VLOOKUP($AG34,'大会名等 '!$D$14:$E$23,2))</f>
        <v/>
      </c>
      <c r="AL34" s="186"/>
      <c r="AM34" s="187"/>
      <c r="AN34" s="187"/>
      <c r="AO34" s="188"/>
    </row>
    <row r="35" spans="1:41" s="39" customFormat="1" ht="18" customHeight="1" x14ac:dyDescent="0.2">
      <c r="A35" s="40" t="s">
        <v>21</v>
      </c>
      <c r="B35" s="139"/>
      <c r="C35" s="139"/>
      <c r="D35" s="91"/>
      <c r="E35" s="91"/>
      <c r="F35" s="84"/>
      <c r="G35" s="85"/>
      <c r="H35" s="86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2"/>
      <c r="AD35" s="92"/>
      <c r="AE35" s="92"/>
      <c r="AF35" s="92"/>
      <c r="AG35" s="95" t="str">
        <f t="shared" ca="1" si="0"/>
        <v/>
      </c>
      <c r="AH35" s="96"/>
      <c r="AI35" s="41"/>
      <c r="AJ35" s="41"/>
      <c r="AK35" s="68" t="str">
        <f ca="1">IF($AG35="","",VLOOKUP($AG35,'大会名等 '!$D$14:$E$23,2))</f>
        <v/>
      </c>
      <c r="AL35" s="186"/>
      <c r="AM35" s="187"/>
      <c r="AN35" s="187"/>
      <c r="AO35" s="188"/>
    </row>
    <row r="36" spans="1:41" s="39" customFormat="1" ht="18" customHeight="1" x14ac:dyDescent="0.2">
      <c r="A36" s="40" t="s">
        <v>22</v>
      </c>
      <c r="B36" s="139"/>
      <c r="C36" s="139"/>
      <c r="D36" s="91"/>
      <c r="E36" s="91"/>
      <c r="F36" s="84"/>
      <c r="G36" s="85"/>
      <c r="H36" s="86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2"/>
      <c r="AD36" s="92"/>
      <c r="AE36" s="92"/>
      <c r="AF36" s="92"/>
      <c r="AG36" s="95" t="str">
        <f t="shared" ca="1" si="0"/>
        <v/>
      </c>
      <c r="AH36" s="96"/>
      <c r="AI36" s="41"/>
      <c r="AJ36" s="41"/>
      <c r="AK36" s="68" t="str">
        <f ca="1">IF($AG36="","",VLOOKUP($AG36,'大会名等 '!$D$14:$E$23,2))</f>
        <v/>
      </c>
      <c r="AL36" s="186"/>
      <c r="AM36" s="187"/>
      <c r="AN36" s="187"/>
      <c r="AO36" s="188"/>
    </row>
    <row r="37" spans="1:41" s="39" customFormat="1" ht="18" customHeight="1" x14ac:dyDescent="0.2">
      <c r="A37" s="40" t="s">
        <v>23</v>
      </c>
      <c r="B37" s="139"/>
      <c r="C37" s="139"/>
      <c r="D37" s="91"/>
      <c r="E37" s="91"/>
      <c r="F37" s="84"/>
      <c r="G37" s="85"/>
      <c r="H37" s="86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2"/>
      <c r="AD37" s="92"/>
      <c r="AE37" s="92"/>
      <c r="AF37" s="92"/>
      <c r="AG37" s="95" t="str">
        <f t="shared" ca="1" si="0"/>
        <v/>
      </c>
      <c r="AH37" s="96"/>
      <c r="AI37" s="41"/>
      <c r="AJ37" s="41"/>
      <c r="AK37" s="68" t="str">
        <f ca="1">IF($AG37="","",VLOOKUP($AG37,'大会名等 '!$D$14:$E$23,2))</f>
        <v/>
      </c>
      <c r="AL37" s="186"/>
      <c r="AM37" s="187"/>
      <c r="AN37" s="187"/>
      <c r="AO37" s="188"/>
    </row>
    <row r="38" spans="1:41" s="39" customFormat="1" ht="18" customHeight="1" x14ac:dyDescent="0.2">
      <c r="A38" s="40" t="s">
        <v>24</v>
      </c>
      <c r="B38" s="139"/>
      <c r="C38" s="139"/>
      <c r="D38" s="91"/>
      <c r="E38" s="91"/>
      <c r="F38" s="84"/>
      <c r="G38" s="85"/>
      <c r="H38" s="86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2"/>
      <c r="AD38" s="92"/>
      <c r="AE38" s="92"/>
      <c r="AF38" s="92"/>
      <c r="AG38" s="95" t="str">
        <f t="shared" ca="1" si="0"/>
        <v/>
      </c>
      <c r="AH38" s="96"/>
      <c r="AI38" s="41"/>
      <c r="AJ38" s="41"/>
      <c r="AK38" s="68" t="str">
        <f ca="1">IF($AG38="","",VLOOKUP($AG38,'大会名等 '!$D$14:$E$23,2))</f>
        <v/>
      </c>
      <c r="AL38" s="186"/>
      <c r="AM38" s="187"/>
      <c r="AN38" s="187"/>
      <c r="AO38" s="188"/>
    </row>
    <row r="39" spans="1:41" s="39" customFormat="1" ht="18" customHeight="1" x14ac:dyDescent="0.2">
      <c r="A39" s="40" t="s">
        <v>25</v>
      </c>
      <c r="B39" s="139"/>
      <c r="C39" s="139"/>
      <c r="D39" s="91"/>
      <c r="E39" s="91"/>
      <c r="F39" s="84"/>
      <c r="G39" s="85"/>
      <c r="H39" s="86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2"/>
      <c r="AD39" s="92"/>
      <c r="AE39" s="92"/>
      <c r="AF39" s="92"/>
      <c r="AG39" s="95" t="str">
        <f t="shared" ca="1" si="0"/>
        <v/>
      </c>
      <c r="AH39" s="96"/>
      <c r="AI39" s="41"/>
      <c r="AJ39" s="41"/>
      <c r="AK39" s="68" t="str">
        <f ca="1">IF($AG39="","",VLOOKUP($AG39,'大会名等 '!$D$14:$E$23,2))</f>
        <v/>
      </c>
      <c r="AL39" s="186"/>
      <c r="AM39" s="187"/>
      <c r="AN39" s="187"/>
      <c r="AO39" s="188"/>
    </row>
    <row r="40" spans="1:41" s="39" customFormat="1" ht="18" customHeight="1" thickBot="1" x14ac:dyDescent="0.25">
      <c r="A40" s="42" t="s">
        <v>49</v>
      </c>
      <c r="B40" s="155"/>
      <c r="C40" s="155"/>
      <c r="D40" s="119"/>
      <c r="E40" s="119"/>
      <c r="F40" s="87"/>
      <c r="G40" s="88"/>
      <c r="H40" s="8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56"/>
      <c r="AD40" s="156"/>
      <c r="AE40" s="156"/>
      <c r="AF40" s="156"/>
      <c r="AG40" s="172" t="str">
        <f t="shared" ca="1" si="0"/>
        <v/>
      </c>
      <c r="AH40" s="173"/>
      <c r="AI40" s="44"/>
      <c r="AJ40" s="44"/>
      <c r="AK40" s="69" t="str">
        <f ca="1">IF($AG40="","",VLOOKUP($AG40,'大会名等 '!$D$14:$E$23,2))</f>
        <v/>
      </c>
      <c r="AL40" s="225"/>
      <c r="AM40" s="226"/>
      <c r="AN40" s="226"/>
      <c r="AO40" s="227"/>
    </row>
    <row r="41" spans="1:41" s="39" customFormat="1" ht="7.2" customHeight="1" thickBot="1" x14ac:dyDescent="0.25">
      <c r="A41" s="45"/>
      <c r="B41" s="46"/>
      <c r="C41" s="46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8"/>
      <c r="AD41" s="48"/>
      <c r="AE41" s="48"/>
      <c r="AF41" s="48"/>
      <c r="AG41" s="49"/>
      <c r="AH41" s="49"/>
      <c r="AI41" s="50"/>
      <c r="AJ41" s="50"/>
      <c r="AK41" s="50"/>
      <c r="AL41" s="50"/>
      <c r="AM41" s="50"/>
      <c r="AN41" s="50"/>
      <c r="AO41" s="51"/>
    </row>
    <row r="42" spans="1:41" s="39" customFormat="1" ht="16.8" customHeight="1" x14ac:dyDescent="0.2">
      <c r="A42" s="157" t="s">
        <v>98</v>
      </c>
      <c r="B42" s="158"/>
      <c r="C42" s="158"/>
      <c r="D42" s="158"/>
      <c r="E42" s="158"/>
      <c r="F42" s="162"/>
      <c r="G42" s="163"/>
      <c r="H42" s="163"/>
      <c r="I42" s="163"/>
      <c r="J42" s="163"/>
      <c r="K42" s="163"/>
      <c r="L42" s="164"/>
      <c r="M42" s="163" t="s">
        <v>100</v>
      </c>
      <c r="N42" s="163"/>
      <c r="O42" s="163"/>
      <c r="P42" s="163"/>
      <c r="Q42" s="163"/>
      <c r="R42" s="235" t="s">
        <v>101</v>
      </c>
      <c r="S42" s="236"/>
      <c r="T42" s="247"/>
      <c r="U42" s="247"/>
      <c r="V42" s="247"/>
      <c r="W42" s="247"/>
      <c r="X42" s="52" t="s">
        <v>102</v>
      </c>
      <c r="Y42" s="237"/>
      <c r="Z42" s="237"/>
      <c r="AA42" s="237"/>
      <c r="AB42" s="237"/>
      <c r="AC42" s="237"/>
      <c r="AD42" s="53"/>
      <c r="AE42" s="53"/>
      <c r="AF42" s="54"/>
      <c r="AG42" s="238" t="s">
        <v>103</v>
      </c>
      <c r="AH42" s="239"/>
      <c r="AI42" s="239"/>
      <c r="AJ42" s="239"/>
      <c r="AK42" s="240"/>
      <c r="AL42" s="55"/>
      <c r="AM42" s="55"/>
      <c r="AN42" s="55"/>
      <c r="AO42" s="56"/>
    </row>
    <row r="43" spans="1:41" s="39" customFormat="1" ht="16.8" customHeight="1" x14ac:dyDescent="0.2">
      <c r="A43" s="159"/>
      <c r="B43" s="160"/>
      <c r="C43" s="160"/>
      <c r="D43" s="160"/>
      <c r="E43" s="160"/>
      <c r="F43" s="165"/>
      <c r="G43" s="166"/>
      <c r="H43" s="166"/>
      <c r="I43" s="166"/>
      <c r="J43" s="166"/>
      <c r="K43" s="166"/>
      <c r="L43" s="167"/>
      <c r="M43" s="166"/>
      <c r="N43" s="166"/>
      <c r="O43" s="166"/>
      <c r="P43" s="166"/>
      <c r="Q43" s="166"/>
      <c r="R43" s="243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5"/>
      <c r="AG43" s="186" t="s">
        <v>104</v>
      </c>
      <c r="AH43" s="187"/>
      <c r="AI43" s="187"/>
      <c r="AJ43" s="187"/>
      <c r="AK43" s="241"/>
      <c r="AL43" s="57"/>
      <c r="AM43" s="57"/>
      <c r="AN43" s="57"/>
      <c r="AO43" s="58"/>
    </row>
    <row r="44" spans="1:41" s="39" customFormat="1" ht="19.2" customHeight="1" thickBot="1" x14ac:dyDescent="0.25">
      <c r="A44" s="161" t="s">
        <v>97</v>
      </c>
      <c r="B44" s="88"/>
      <c r="C44" s="88"/>
      <c r="D44" s="88"/>
      <c r="E44" s="88"/>
      <c r="F44" s="87"/>
      <c r="G44" s="88"/>
      <c r="H44" s="88"/>
      <c r="I44" s="88"/>
      <c r="J44" s="88"/>
      <c r="K44" s="88"/>
      <c r="L44" s="89"/>
      <c r="M44" s="88" t="s">
        <v>99</v>
      </c>
      <c r="N44" s="88"/>
      <c r="O44" s="88"/>
      <c r="P44" s="88"/>
      <c r="Q44" s="88"/>
      <c r="R44" s="43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59"/>
      <c r="AG44" s="225" t="s">
        <v>104</v>
      </c>
      <c r="AH44" s="226"/>
      <c r="AI44" s="226"/>
      <c r="AJ44" s="226"/>
      <c r="AK44" s="242"/>
      <c r="AL44" s="60"/>
      <c r="AM44" s="60"/>
      <c r="AN44" s="60"/>
      <c r="AO44" s="61"/>
    </row>
    <row r="45" spans="1:41" s="39" customFormat="1" ht="7.2" customHeight="1" thickBot="1" x14ac:dyDescent="0.25">
      <c r="A45" s="45"/>
      <c r="B45" s="46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8"/>
      <c r="AD45" s="48"/>
      <c r="AE45" s="48"/>
      <c r="AF45" s="48"/>
      <c r="AG45" s="49"/>
      <c r="AH45" s="49"/>
      <c r="AI45" s="50"/>
      <c r="AJ45" s="50"/>
      <c r="AK45" s="50"/>
      <c r="AL45" s="50"/>
      <c r="AM45" s="50"/>
      <c r="AN45" s="50"/>
      <c r="AO45" s="51"/>
    </row>
    <row r="46" spans="1:41" s="39" customFormat="1" ht="16.8" customHeight="1" x14ac:dyDescent="0.2">
      <c r="A46" s="140" t="s">
        <v>57</v>
      </c>
      <c r="B46" s="62" t="s">
        <v>29</v>
      </c>
      <c r="C46" s="137" t="s">
        <v>69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8"/>
    </row>
    <row r="47" spans="1:41" s="39" customFormat="1" ht="16.8" customHeight="1" x14ac:dyDescent="0.2">
      <c r="A47" s="141"/>
      <c r="B47" s="63" t="s">
        <v>30</v>
      </c>
      <c r="C47" s="133" t="s">
        <v>105</v>
      </c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4"/>
    </row>
    <row r="48" spans="1:41" s="39" customFormat="1" ht="16.8" customHeight="1" x14ac:dyDescent="0.2">
      <c r="A48" s="141"/>
      <c r="B48" s="63" t="s">
        <v>31</v>
      </c>
      <c r="C48" s="133" t="s">
        <v>54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4"/>
    </row>
    <row r="49" spans="1:41" s="39" customFormat="1" ht="16.8" customHeight="1" x14ac:dyDescent="0.2">
      <c r="A49" s="141"/>
      <c r="B49" s="63" t="s">
        <v>32</v>
      </c>
      <c r="C49" s="133" t="s">
        <v>55</v>
      </c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4"/>
    </row>
    <row r="50" spans="1:41" s="39" customFormat="1" ht="16.8" customHeight="1" thickBot="1" x14ac:dyDescent="0.25">
      <c r="A50" s="142"/>
      <c r="B50" s="64" t="s">
        <v>45</v>
      </c>
      <c r="C50" s="135" t="s">
        <v>46</v>
      </c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6"/>
    </row>
    <row r="51" spans="1:41" s="39" customFormat="1" ht="7.2" customHeight="1" x14ac:dyDescent="0.2"/>
    <row r="52" spans="1:41" s="65" customFormat="1" ht="16.5" customHeight="1" x14ac:dyDescent="0.2">
      <c r="B52" s="117" t="s">
        <v>56</v>
      </c>
      <c r="C52" s="117"/>
      <c r="D52" s="117"/>
      <c r="E52" s="117"/>
      <c r="F52" s="117"/>
      <c r="G52" s="117"/>
      <c r="H52" s="117"/>
      <c r="I52" s="117"/>
      <c r="J52" s="117"/>
      <c r="L52" s="73" t="s">
        <v>83</v>
      </c>
      <c r="M52" s="73"/>
      <c r="N52" s="73"/>
      <c r="O52" s="73" t="s">
        <v>82</v>
      </c>
      <c r="P52" s="73"/>
      <c r="Q52" s="73"/>
      <c r="R52" s="73"/>
      <c r="S52" s="73"/>
      <c r="T52" s="73"/>
      <c r="U52" s="73"/>
      <c r="V52" s="73" t="s">
        <v>81</v>
      </c>
      <c r="W52" s="73"/>
    </row>
    <row r="53" spans="1:41" s="39" customFormat="1" ht="3.75" customHeight="1" x14ac:dyDescent="0.2"/>
    <row r="54" spans="1:41" s="39" customFormat="1" ht="19.2" customHeight="1" x14ac:dyDescent="0.2">
      <c r="B54" s="39" t="s">
        <v>53</v>
      </c>
    </row>
    <row r="55" spans="1:41" s="39" customFormat="1" ht="18" customHeight="1" x14ac:dyDescent="0.2">
      <c r="C55" s="118"/>
      <c r="D55" s="118"/>
      <c r="E55" s="24"/>
      <c r="F55" s="79" t="str">
        <f ca="1">TEXT(TODAY(),"gggg"&amp;" ")</f>
        <v xml:space="preserve">令和 </v>
      </c>
      <c r="G55" s="79"/>
      <c r="H55" s="79" t="str">
        <f ca="1">TEXT(TODAY(),"ee"&amp;" ")</f>
        <v xml:space="preserve">07 </v>
      </c>
      <c r="I55" s="79"/>
      <c r="J55" s="65" t="s">
        <v>42</v>
      </c>
      <c r="K55" s="73"/>
      <c r="L55" s="73"/>
      <c r="M55" s="65" t="s">
        <v>43</v>
      </c>
      <c r="N55" s="73"/>
      <c r="O55" s="73"/>
      <c r="P55" s="73" t="s">
        <v>44</v>
      </c>
      <c r="Q55" s="73"/>
      <c r="S55" s="83" t="s">
        <v>80</v>
      </c>
      <c r="T55" s="83"/>
      <c r="U55" s="83"/>
      <c r="V55" s="83"/>
      <c r="W55" s="83"/>
      <c r="X55" s="83"/>
      <c r="Y55" s="78" t="str">
        <f>IF($D$3="","",$D$3)</f>
        <v/>
      </c>
      <c r="Z55" s="78"/>
      <c r="AA55" s="78"/>
      <c r="AB55" s="78"/>
      <c r="AC55" s="78"/>
      <c r="AD55" s="78"/>
      <c r="AE55" s="78" t="s">
        <v>71</v>
      </c>
      <c r="AF55" s="78"/>
      <c r="AG55" s="78"/>
      <c r="AH55" s="78"/>
      <c r="AI55" s="24"/>
      <c r="AJ55" s="24"/>
      <c r="AK55" s="26"/>
      <c r="AL55" s="26"/>
      <c r="AM55" s="26"/>
      <c r="AN55" s="26"/>
    </row>
    <row r="56" spans="1:41" ht="22.2" customHeight="1" x14ac:dyDescent="0.2">
      <c r="I56" s="66"/>
      <c r="P56" s="26"/>
      <c r="Q56" s="66"/>
      <c r="S56" s="82" t="s">
        <v>51</v>
      </c>
      <c r="T56" s="82"/>
      <c r="U56" s="82"/>
      <c r="V56" s="82"/>
      <c r="W56" s="82"/>
      <c r="X56" s="82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32"/>
      <c r="AL56" s="32"/>
      <c r="AM56" s="32"/>
      <c r="AN56" s="32"/>
      <c r="AO56" s="26"/>
    </row>
    <row r="57" spans="1:41" ht="13.8" customHeight="1" x14ac:dyDescent="0.2">
      <c r="R57" s="71" t="s">
        <v>52</v>
      </c>
      <c r="S57" s="71"/>
      <c r="T57" s="71"/>
      <c r="U57" s="71"/>
      <c r="V57" s="71"/>
      <c r="W57" s="71"/>
      <c r="X57" s="71"/>
      <c r="Y57" s="71"/>
    </row>
  </sheetData>
  <sheetProtection sheet="1" objects="1" scenarios="1"/>
  <mergeCells count="380">
    <mergeCell ref="AL16:AO16"/>
    <mergeCell ref="M44:Q44"/>
    <mergeCell ref="M42:Q43"/>
    <mergeCell ref="R42:S42"/>
    <mergeCell ref="T42:W42"/>
    <mergeCell ref="Y42:AC42"/>
    <mergeCell ref="AG42:AK42"/>
    <mergeCell ref="AG43:AK43"/>
    <mergeCell ref="AG44:AK44"/>
    <mergeCell ref="R43:AF43"/>
    <mergeCell ref="S44:AE44"/>
    <mergeCell ref="AJ10:AO10"/>
    <mergeCell ref="AL39:AO39"/>
    <mergeCell ref="AL40:AO40"/>
    <mergeCell ref="I9:J9"/>
    <mergeCell ref="R9:S9"/>
    <mergeCell ref="AA9:AB9"/>
    <mergeCell ref="AH9:AI9"/>
    <mergeCell ref="A8:C8"/>
    <mergeCell ref="D8:J8"/>
    <mergeCell ref="K8:S8"/>
    <mergeCell ref="T8:AB8"/>
    <mergeCell ref="AC8:AI8"/>
    <mergeCell ref="AJ8:AO8"/>
    <mergeCell ref="D9:H9"/>
    <mergeCell ref="K9:Q9"/>
    <mergeCell ref="AL30:AO30"/>
    <mergeCell ref="AL31:AO31"/>
    <mergeCell ref="AL32:AO32"/>
    <mergeCell ref="AL33:AO33"/>
    <mergeCell ref="AL34:AO34"/>
    <mergeCell ref="AL35:AO35"/>
    <mergeCell ref="AL36:AO36"/>
    <mergeCell ref="AL37:AO37"/>
    <mergeCell ref="AL38:AO38"/>
    <mergeCell ref="AL21:AO21"/>
    <mergeCell ref="AL22:AO22"/>
    <mergeCell ref="AL23:AO23"/>
    <mergeCell ref="AL24:AO24"/>
    <mergeCell ref="AL25:AO25"/>
    <mergeCell ref="D6:J6"/>
    <mergeCell ref="K6:S6"/>
    <mergeCell ref="T6:AB6"/>
    <mergeCell ref="AC6:AI6"/>
    <mergeCell ref="AJ6:AO6"/>
    <mergeCell ref="T9:Z9"/>
    <mergeCell ref="AC9:AG9"/>
    <mergeCell ref="AJ9:AN9"/>
    <mergeCell ref="AK14:AK15"/>
    <mergeCell ref="AL14:AO15"/>
    <mergeCell ref="D7:J7"/>
    <mergeCell ref="K7:S7"/>
    <mergeCell ref="AJ7:AO7"/>
    <mergeCell ref="T7:AB7"/>
    <mergeCell ref="AC7:AI7"/>
    <mergeCell ref="D10:J10"/>
    <mergeCell ref="K10:S10"/>
    <mergeCell ref="T10:AB10"/>
    <mergeCell ref="AC10:AI10"/>
    <mergeCell ref="AL26:AO26"/>
    <mergeCell ref="AL27:AO27"/>
    <mergeCell ref="AL28:AO28"/>
    <mergeCell ref="AL29:AO29"/>
    <mergeCell ref="Q14:Z14"/>
    <mergeCell ref="AC15:AF15"/>
    <mergeCell ref="AC14:AF14"/>
    <mergeCell ref="AA14:AB15"/>
    <mergeCell ref="AA16:AB16"/>
    <mergeCell ref="AC16:AF16"/>
    <mergeCell ref="V16:Z16"/>
    <mergeCell ref="V23:Z23"/>
    <mergeCell ref="AA23:AB23"/>
    <mergeCell ref="AC23:AF23"/>
    <mergeCell ref="AG23:AH23"/>
    <mergeCell ref="AG24:AH24"/>
    <mergeCell ref="AG29:AH29"/>
    <mergeCell ref="V29:Z29"/>
    <mergeCell ref="AA29:AB29"/>
    <mergeCell ref="AC29:AF29"/>
    <mergeCell ref="AL17:AO17"/>
    <mergeCell ref="AL18:AO18"/>
    <mergeCell ref="AL19:AO19"/>
    <mergeCell ref="AL20:AO20"/>
    <mergeCell ref="AC38:AF38"/>
    <mergeCell ref="AG14:AH15"/>
    <mergeCell ref="AG22:AH22"/>
    <mergeCell ref="AG38:AH38"/>
    <mergeCell ref="AG39:AH39"/>
    <mergeCell ref="AG40:AH40"/>
    <mergeCell ref="AA18:AB18"/>
    <mergeCell ref="AC18:AF18"/>
    <mergeCell ref="B2:D2"/>
    <mergeCell ref="E2:AN2"/>
    <mergeCell ref="AA20:AB20"/>
    <mergeCell ref="AC20:AF20"/>
    <mergeCell ref="AA19:AB19"/>
    <mergeCell ref="AC19:AF19"/>
    <mergeCell ref="I15:L15"/>
    <mergeCell ref="M15:P15"/>
    <mergeCell ref="Q15:U15"/>
    <mergeCell ref="V15:Z15"/>
    <mergeCell ref="AA17:AB17"/>
    <mergeCell ref="I16:L16"/>
    <mergeCell ref="AG3:AO3"/>
    <mergeCell ref="AG4:AO4"/>
    <mergeCell ref="A6:C6"/>
    <mergeCell ref="A7:C7"/>
    <mergeCell ref="A9:C9"/>
    <mergeCell ref="A10:C10"/>
    <mergeCell ref="I3:M3"/>
    <mergeCell ref="I4:M4"/>
    <mergeCell ref="K55:L55"/>
    <mergeCell ref="N55:O55"/>
    <mergeCell ref="C48:AO48"/>
    <mergeCell ref="B40:C40"/>
    <mergeCell ref="I40:L40"/>
    <mergeCell ref="M40:P40"/>
    <mergeCell ref="Q40:U40"/>
    <mergeCell ref="V40:Z40"/>
    <mergeCell ref="AA40:AB40"/>
    <mergeCell ref="AC40:AF40"/>
    <mergeCell ref="A42:E43"/>
    <mergeCell ref="A44:E44"/>
    <mergeCell ref="F42:L43"/>
    <mergeCell ref="F44:L44"/>
    <mergeCell ref="B30:C30"/>
    <mergeCell ref="B31:C31"/>
    <mergeCell ref="Q18:U18"/>
    <mergeCell ref="V18:Z18"/>
    <mergeCell ref="B38:C38"/>
    <mergeCell ref="B24:C24"/>
    <mergeCell ref="B25:C25"/>
    <mergeCell ref="B26:C26"/>
    <mergeCell ref="B27:C27"/>
    <mergeCell ref="B28:C28"/>
    <mergeCell ref="B29:C29"/>
    <mergeCell ref="D23:E23"/>
    <mergeCell ref="D32:E32"/>
    <mergeCell ref="B21:C21"/>
    <mergeCell ref="B18:C18"/>
    <mergeCell ref="B19:C19"/>
    <mergeCell ref="B20:C20"/>
    <mergeCell ref="B32:C32"/>
    <mergeCell ref="B33:C33"/>
    <mergeCell ref="B23:C23"/>
    <mergeCell ref="D20:E20"/>
    <mergeCell ref="D21:E21"/>
    <mergeCell ref="AG18:AH18"/>
    <mergeCell ref="AG19:AH19"/>
    <mergeCell ref="AG20:AH20"/>
    <mergeCell ref="AG21:AH21"/>
    <mergeCell ref="A46:A50"/>
    <mergeCell ref="V20:Z20"/>
    <mergeCell ref="V19:Z19"/>
    <mergeCell ref="V22:Z22"/>
    <mergeCell ref="AA22:AB22"/>
    <mergeCell ref="AC22:AF22"/>
    <mergeCell ref="V21:Z21"/>
    <mergeCell ref="AA21:AB21"/>
    <mergeCell ref="AC21:AF21"/>
    <mergeCell ref="AG25:AH25"/>
    <mergeCell ref="AG26:AH26"/>
    <mergeCell ref="V24:Z24"/>
    <mergeCell ref="AA24:AB24"/>
    <mergeCell ref="AC24:AF24"/>
    <mergeCell ref="M23:P23"/>
    <mergeCell ref="Q23:U23"/>
    <mergeCell ref="I17:L17"/>
    <mergeCell ref="M17:P17"/>
    <mergeCell ref="Q17:U17"/>
    <mergeCell ref="B34:C34"/>
    <mergeCell ref="B35:C35"/>
    <mergeCell ref="B36:C36"/>
    <mergeCell ref="B37:C37"/>
    <mergeCell ref="B39:C39"/>
    <mergeCell ref="I20:L20"/>
    <mergeCell ref="M20:P20"/>
    <mergeCell ref="Q20:U20"/>
    <mergeCell ref="I19:L19"/>
    <mergeCell ref="M19:P19"/>
    <mergeCell ref="Q19:U19"/>
    <mergeCell ref="I22:L22"/>
    <mergeCell ref="M22:P22"/>
    <mergeCell ref="Q22:U22"/>
    <mergeCell ref="I21:L21"/>
    <mergeCell ref="M21:P21"/>
    <mergeCell ref="Q21:U21"/>
    <mergeCell ref="I24:L24"/>
    <mergeCell ref="M24:P24"/>
    <mergeCell ref="Q24:U24"/>
    <mergeCell ref="I23:L23"/>
    <mergeCell ref="I26:L26"/>
    <mergeCell ref="M26:P26"/>
    <mergeCell ref="Q26:U26"/>
    <mergeCell ref="V26:Z26"/>
    <mergeCell ref="AA26:AB26"/>
    <mergeCell ref="AC26:AF26"/>
    <mergeCell ref="I25:L25"/>
    <mergeCell ref="M25:P25"/>
    <mergeCell ref="Q25:U25"/>
    <mergeCell ref="V25:Z25"/>
    <mergeCell ref="AA25:AB25"/>
    <mergeCell ref="AC25:AF25"/>
    <mergeCell ref="AG28:AH28"/>
    <mergeCell ref="I30:L30"/>
    <mergeCell ref="M30:P30"/>
    <mergeCell ref="Q30:U30"/>
    <mergeCell ref="V30:Z30"/>
    <mergeCell ref="AA30:AB30"/>
    <mergeCell ref="AC30:AF30"/>
    <mergeCell ref="I29:L29"/>
    <mergeCell ref="M29:P29"/>
    <mergeCell ref="Q29:U29"/>
    <mergeCell ref="AG34:AH34"/>
    <mergeCell ref="I32:L32"/>
    <mergeCell ref="M32:P32"/>
    <mergeCell ref="Q32:U32"/>
    <mergeCell ref="V32:Z32"/>
    <mergeCell ref="AA32:AB32"/>
    <mergeCell ref="AC32:AF32"/>
    <mergeCell ref="I31:L31"/>
    <mergeCell ref="M31:P31"/>
    <mergeCell ref="Q31:U31"/>
    <mergeCell ref="V31:Z31"/>
    <mergeCell ref="AA31:AB31"/>
    <mergeCell ref="AC31:AF31"/>
    <mergeCell ref="AG31:AH31"/>
    <mergeCell ref="AG32:AH32"/>
    <mergeCell ref="Q34:U34"/>
    <mergeCell ref="V34:Z34"/>
    <mergeCell ref="AA34:AB34"/>
    <mergeCell ref="AC34:AF34"/>
    <mergeCell ref="I33:L33"/>
    <mergeCell ref="M33:P33"/>
    <mergeCell ref="Q33:U33"/>
    <mergeCell ref="V33:Z33"/>
    <mergeCell ref="I1:K1"/>
    <mergeCell ref="I39:L39"/>
    <mergeCell ref="M39:P39"/>
    <mergeCell ref="Q39:U39"/>
    <mergeCell ref="V39:Z39"/>
    <mergeCell ref="AA39:AB39"/>
    <mergeCell ref="AC39:AF39"/>
    <mergeCell ref="I38:L38"/>
    <mergeCell ref="M38:P38"/>
    <mergeCell ref="Q38:U38"/>
    <mergeCell ref="V38:Z38"/>
    <mergeCell ref="I37:L37"/>
    <mergeCell ref="M37:P37"/>
    <mergeCell ref="Q37:U37"/>
    <mergeCell ref="V37:Z37"/>
    <mergeCell ref="AA37:AB37"/>
    <mergeCell ref="AC37:AF37"/>
    <mergeCell ref="I36:L36"/>
    <mergeCell ref="M36:P36"/>
    <mergeCell ref="Q36:U36"/>
    <mergeCell ref="V36:Z36"/>
    <mergeCell ref="AA36:AB36"/>
    <mergeCell ref="I28:L28"/>
    <mergeCell ref="M28:P28"/>
    <mergeCell ref="AC36:AF36"/>
    <mergeCell ref="B14:C15"/>
    <mergeCell ref="C49:AO49"/>
    <mergeCell ref="C50:AO50"/>
    <mergeCell ref="D24:E24"/>
    <mergeCell ref="D25:E25"/>
    <mergeCell ref="D26:E26"/>
    <mergeCell ref="D27:E27"/>
    <mergeCell ref="D28:E28"/>
    <mergeCell ref="D14:E15"/>
    <mergeCell ref="AA38:AB38"/>
    <mergeCell ref="C46:AO46"/>
    <mergeCell ref="C47:AO47"/>
    <mergeCell ref="D29:E29"/>
    <mergeCell ref="D30:E30"/>
    <mergeCell ref="D31:E31"/>
    <mergeCell ref="I35:L35"/>
    <mergeCell ref="D16:E16"/>
    <mergeCell ref="D17:E17"/>
    <mergeCell ref="D18:E18"/>
    <mergeCell ref="D19:E19"/>
    <mergeCell ref="I14:P14"/>
    <mergeCell ref="M18:P18"/>
    <mergeCell ref="B22:C22"/>
    <mergeCell ref="A14:A15"/>
    <mergeCell ref="D22:E22"/>
    <mergeCell ref="B16:C16"/>
    <mergeCell ref="B17:C17"/>
    <mergeCell ref="M16:P16"/>
    <mergeCell ref="I18:L18"/>
    <mergeCell ref="A3:C4"/>
    <mergeCell ref="Y56:AJ56"/>
    <mergeCell ref="B52:J52"/>
    <mergeCell ref="C55:D55"/>
    <mergeCell ref="D33:E33"/>
    <mergeCell ref="D34:E34"/>
    <mergeCell ref="D35:E35"/>
    <mergeCell ref="D36:E36"/>
    <mergeCell ref="D37:E37"/>
    <mergeCell ref="D38:E38"/>
    <mergeCell ref="D39:E39"/>
    <mergeCell ref="D40:E40"/>
    <mergeCell ref="F14:H15"/>
    <mergeCell ref="A12:AO12"/>
    <mergeCell ref="AI14:AI15"/>
    <mergeCell ref="AJ14:AJ15"/>
    <mergeCell ref="M35:P35"/>
    <mergeCell ref="Q35:U35"/>
    <mergeCell ref="V35:Z35"/>
    <mergeCell ref="AA35:AB35"/>
    <mergeCell ref="AC35:AF35"/>
    <mergeCell ref="AG35:AH35"/>
    <mergeCell ref="AG36:AH36"/>
    <mergeCell ref="AG37:AH37"/>
    <mergeCell ref="I34:L34"/>
    <mergeCell ref="M34:P34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Q16:U16"/>
    <mergeCell ref="V17:Z17"/>
    <mergeCell ref="AC17:AF17"/>
    <mergeCell ref="AG16:AH16"/>
    <mergeCell ref="AG17:AH17"/>
    <mergeCell ref="N3:AF3"/>
    <mergeCell ref="N4:AF4"/>
    <mergeCell ref="AA33:AB33"/>
    <mergeCell ref="AC33:AF33"/>
    <mergeCell ref="AG33:AH33"/>
    <mergeCell ref="AG30:AH30"/>
    <mergeCell ref="Q28:U28"/>
    <mergeCell ref="V28:Z28"/>
    <mergeCell ref="AA28:AB28"/>
    <mergeCell ref="AC28:AF28"/>
    <mergeCell ref="I27:L27"/>
    <mergeCell ref="M27:P27"/>
    <mergeCell ref="Q27:U27"/>
    <mergeCell ref="V27:Z27"/>
    <mergeCell ref="AA27:AB27"/>
    <mergeCell ref="AC27:AF27"/>
    <mergeCell ref="AG27:AH27"/>
    <mergeCell ref="R57:Y57"/>
    <mergeCell ref="M1:AJ1"/>
    <mergeCell ref="V52:W52"/>
    <mergeCell ref="O52:U52"/>
    <mergeCell ref="L52:N52"/>
    <mergeCell ref="F1:H1"/>
    <mergeCell ref="B1:E1"/>
    <mergeCell ref="D4:F4"/>
    <mergeCell ref="G4:H4"/>
    <mergeCell ref="Y55:AD55"/>
    <mergeCell ref="AE55:AH55"/>
    <mergeCell ref="H55:I55"/>
    <mergeCell ref="F55:G55"/>
    <mergeCell ref="P55:Q55"/>
    <mergeCell ref="D3:H3"/>
    <mergeCell ref="S56:X56"/>
    <mergeCell ref="S55:X55"/>
    <mergeCell ref="F34:H34"/>
    <mergeCell ref="F35:H35"/>
    <mergeCell ref="F36:H36"/>
    <mergeCell ref="F37:H37"/>
    <mergeCell ref="F38:H38"/>
    <mergeCell ref="F39:H39"/>
    <mergeCell ref="F40:H40"/>
  </mergeCells>
  <phoneticPr fontId="1"/>
  <dataValidations count="5">
    <dataValidation type="list" allowBlank="1" showInputMessage="1" showErrorMessage="1" sqref="AA16:AB41 AA45:AB45" xr:uid="{00000000-0002-0000-0000-000000000000}">
      <formula1>"男,女,－"</formula1>
    </dataValidation>
    <dataValidation type="list" allowBlank="1" showInputMessage="1" showErrorMessage="1" sqref="D16:E41 D45:E45" xr:uid="{00000000-0002-0000-0000-000003000000}">
      <formula1>"投手,捕手,内野手,外野手"</formula1>
    </dataValidation>
    <dataValidation type="list" allowBlank="1" showInputMessage="1" showErrorMessage="1" sqref="D3:H3" xr:uid="{00000000-0002-0000-0000-000002000000}">
      <formula1>"鶴見,神奈川,西,中,南,港南,保土ヶ谷,旭,磯子,金沢,港北,緑,青葉,都筑,戸塚,栄,泉,瀬谷"</formula1>
    </dataValidation>
    <dataValidation type="list" allowBlank="1" showInputMessage="1" showErrorMessage="1" sqref="AI16:AJ41 AI45:AJ45" xr:uid="{09C8FCD3-8415-4BB8-A9BA-0E1A892EAE44}">
      <formula1>"右,左,両方"</formula1>
    </dataValidation>
    <dataValidation type="list" allowBlank="1" showInputMessage="1" showErrorMessage="1" sqref="AP3:AP5" xr:uid="{00000000-0002-0000-0000-000001000000}">
      <formula1>"Ａ,Ｂ,Ｃ,Ｍ,Ｓ"</formula1>
    </dataValidation>
  </dataValidations>
  <printOptions horizontalCentered="1"/>
  <pageMargins left="0.31496062992125984" right="0.19685039370078741" top="0.47244094488188981" bottom="0.15748031496062992" header="0.35433070866141736" footer="0.11811023622047245"/>
  <pageSetup paperSize="9" scale="8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C0623C-BFEA-41B4-847C-60DDBB6EE165}">
          <x14:formula1>
            <xm:f>'大会名等 '!$G$6:$G$11</xm:f>
          </x14:formula1>
          <xm:sqref>E2:AN2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300C8-EA90-457A-B7CC-2C8E4E32CC15}">
  <dimension ref="A3:I23"/>
  <sheetViews>
    <sheetView workbookViewId="0">
      <selection activeCell="E24" sqref="E24"/>
    </sheetView>
  </sheetViews>
  <sheetFormatPr defaultRowHeight="13.2" x14ac:dyDescent="0.2"/>
  <cols>
    <col min="2" max="2" width="11.88671875" customWidth="1"/>
    <col min="3" max="3" width="3.109375" customWidth="1"/>
    <col min="4" max="4" width="11.6640625" customWidth="1"/>
    <col min="5" max="5" width="10.44140625" customWidth="1"/>
    <col min="6" max="6" width="3.109375" customWidth="1"/>
    <col min="7" max="7" width="79.6640625" customWidth="1"/>
    <col min="8" max="8" width="27.44140625" customWidth="1"/>
    <col min="9" max="9" width="3.77734375" customWidth="1"/>
  </cols>
  <sheetData>
    <row r="3" spans="1:9" x14ac:dyDescent="0.2">
      <c r="C3" s="1"/>
    </row>
    <row r="4" spans="1:9" ht="13.8" thickBot="1" x14ac:dyDescent="0.25">
      <c r="B4" s="19"/>
      <c r="C4" s="1"/>
      <c r="D4" s="246"/>
      <c r="E4" s="246"/>
    </row>
    <row r="5" spans="1:9" ht="13.8" thickBot="1" x14ac:dyDescent="0.25">
      <c r="A5" s="4" t="s">
        <v>58</v>
      </c>
      <c r="B5" s="5" t="str">
        <f ca="1">DBCS(TEXT(TODAY(),"ggge年度"))</f>
        <v>令和７年度</v>
      </c>
      <c r="D5" s="2" t="s">
        <v>60</v>
      </c>
      <c r="E5" s="3" t="s">
        <v>61</v>
      </c>
      <c r="G5" s="18" t="s">
        <v>62</v>
      </c>
      <c r="H5" s="17" t="s">
        <v>63</v>
      </c>
      <c r="I5" s="1"/>
    </row>
    <row r="6" spans="1:9" ht="14.4" thickTop="1" thickBot="1" x14ac:dyDescent="0.25">
      <c r="A6" s="10" t="s">
        <v>59</v>
      </c>
      <c r="B6" s="11">
        <f ca="1">YEAR(NOW())</f>
        <v>2025</v>
      </c>
      <c r="D6" s="6">
        <f ca="1">$B$6-1970</f>
        <v>55</v>
      </c>
      <c r="E6" s="7">
        <f ca="1">$B$6-1983</f>
        <v>42</v>
      </c>
      <c r="G6" s="16" t="str">
        <f ca="1">CONCATENATE("第",DBCS(D6),"回 関東少年軟式野球大会 兼 第",DBCS(E6),"回 全日本少年軟式野球大会横浜市予選会")</f>
        <v>第５５回 関東少年軟式野球大会 兼 第４２回 全日本少年軟式野球大会横浜市予選会</v>
      </c>
      <c r="H6" s="15" t="s">
        <v>64</v>
      </c>
    </row>
    <row r="7" spans="1:9" x14ac:dyDescent="0.2">
      <c r="D7" s="6">
        <f ca="1">$B$6-1997</f>
        <v>28</v>
      </c>
      <c r="E7" s="7">
        <f ca="1">$B$6-2008</f>
        <v>17</v>
      </c>
      <c r="G7" s="8" t="str">
        <f ca="1">CONCATENATE("第",DBCS(D7),"回 関東少年新人軟式野球大会 兼 第",DBCS(E7),"回 全日本少年春季軟式野球大会横浜市予選会")</f>
        <v>第２８回 関東少年新人軟式野球大会 兼 第１７回 全日本少年春季軟式野球大会横浜市予選会</v>
      </c>
      <c r="H7" s="9" t="s">
        <v>65</v>
      </c>
    </row>
    <row r="8" spans="1:9" x14ac:dyDescent="0.2">
      <c r="D8" s="6">
        <f ca="1">$B$6-1966</f>
        <v>59</v>
      </c>
      <c r="E8" s="7"/>
      <c r="G8" s="8" t="str">
        <f ca="1">CONCATENATE("第",DBCS(D8),"回 横浜市少年野球大会（中学生）")</f>
        <v>第５９回 横浜市少年野球大会（中学生）</v>
      </c>
      <c r="H8" s="9" t="s">
        <v>66</v>
      </c>
    </row>
    <row r="9" spans="1:9" x14ac:dyDescent="0.2">
      <c r="D9" s="6"/>
      <c r="E9" s="7"/>
      <c r="G9" s="8"/>
      <c r="H9" s="9"/>
    </row>
    <row r="10" spans="1:9" x14ac:dyDescent="0.2">
      <c r="D10" s="6">
        <f ca="1">$B$6-1967</f>
        <v>58</v>
      </c>
      <c r="E10" s="7"/>
      <c r="G10" s="8" t="str">
        <f ca="1">CONCATENATE("第",DBCS(D10),"回 横浜市少年野球大会（学童）")</f>
        <v>第５８回 横浜市少年野球大会（学童）</v>
      </c>
      <c r="H10" s="9" t="s">
        <v>107</v>
      </c>
    </row>
    <row r="11" spans="1:9" ht="13.8" thickBot="1" x14ac:dyDescent="0.25">
      <c r="D11" s="10">
        <f ca="1">$B$6-1981</f>
        <v>44</v>
      </c>
      <c r="E11" s="11"/>
      <c r="G11" s="12" t="str">
        <f ca="1">CONCATENATE("高円宮賜杯 ","第",DBCS(D11),"回 全日本学童軟式野球大会横浜市予選会")</f>
        <v>高円宮賜杯 第４４回 全日本学童軟式野球大会横浜市予選会</v>
      </c>
      <c r="H11" s="13" t="s">
        <v>106</v>
      </c>
    </row>
    <row r="14" spans="1:9" x14ac:dyDescent="0.2">
      <c r="D14">
        <v>6</v>
      </c>
      <c r="E14">
        <v>1</v>
      </c>
    </row>
    <row r="15" spans="1:9" x14ac:dyDescent="0.2">
      <c r="D15">
        <v>7</v>
      </c>
      <c r="E15">
        <v>2</v>
      </c>
    </row>
    <row r="16" spans="1:9" x14ac:dyDescent="0.2">
      <c r="D16">
        <v>8</v>
      </c>
      <c r="E16">
        <v>3</v>
      </c>
    </row>
    <row r="17" spans="4:5" x14ac:dyDescent="0.2">
      <c r="D17">
        <v>9</v>
      </c>
      <c r="E17">
        <v>4</v>
      </c>
    </row>
    <row r="18" spans="4:5" x14ac:dyDescent="0.2">
      <c r="D18">
        <v>10</v>
      </c>
      <c r="E18">
        <v>5</v>
      </c>
    </row>
    <row r="19" spans="4:5" x14ac:dyDescent="0.2">
      <c r="D19">
        <v>11</v>
      </c>
      <c r="E19">
        <v>6</v>
      </c>
    </row>
    <row r="20" spans="4:5" x14ac:dyDescent="0.2">
      <c r="D20">
        <v>12</v>
      </c>
      <c r="E20">
        <v>1</v>
      </c>
    </row>
    <row r="21" spans="4:5" x14ac:dyDescent="0.2">
      <c r="D21">
        <v>13</v>
      </c>
      <c r="E21">
        <v>2</v>
      </c>
    </row>
    <row r="22" spans="4:5" x14ac:dyDescent="0.2">
      <c r="D22">
        <v>14</v>
      </c>
      <c r="E22">
        <v>3</v>
      </c>
    </row>
    <row r="23" spans="4:5" x14ac:dyDescent="0.2">
      <c r="D23">
        <v>15</v>
      </c>
      <c r="E23" t="s">
        <v>108</v>
      </c>
    </row>
  </sheetData>
  <mergeCells count="1">
    <mergeCell ref="D4:E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14" sqref="H14"/>
    </sheetView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市大会</vt:lpstr>
      <vt:lpstr>大会名等 </vt:lpstr>
      <vt:lpstr>Sheet2</vt:lpstr>
      <vt:lpstr>Sheet3</vt:lpstr>
      <vt:lpstr>市大会!Print_Area</vt:lpstr>
    </vt:vector>
  </TitlesOfParts>
  <Company>日本郵政公社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</dc:creator>
  <cp:lastModifiedBy>種村 茂夫</cp:lastModifiedBy>
  <cp:lastPrinted>2025-02-24T13:36:38Z</cp:lastPrinted>
  <dcterms:created xsi:type="dcterms:W3CDTF">2007-08-16T08:49:22Z</dcterms:created>
  <dcterms:modified xsi:type="dcterms:W3CDTF">2025-02-27T14:37:31Z</dcterms:modified>
</cp:coreProperties>
</file>